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S:\03 Quality\Certificates of Compliance, Reports, Data\Quality forms\"/>
    </mc:Choice>
  </mc:AlternateContent>
  <xr:revisionPtr revIDLastSave="0" documentId="13_ncr:1_{252FA8BC-83B6-42BE-AFC7-8F8285ACE4F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2932" yWindow="-108" windowWidth="23256" windowHeight="12576"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s="1"/>
  <c r="V6" i="5"/>
  <c r="J6" i="5"/>
  <c r="V7" i="5"/>
  <c r="H7" i="5" s="1"/>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X8" i="5"/>
  <c r="V9" i="5"/>
  <c r="X9" i="5"/>
  <c r="V10" i="5"/>
  <c r="X10" i="5"/>
  <c r="V11" i="5"/>
  <c r="V12" i="5"/>
  <c r="E12" i="5"/>
  <c r="V13" i="5"/>
  <c r="E13" i="5"/>
  <c r="V14" i="5"/>
  <c r="E14" i="5"/>
  <c r="X14" i="5" s="1"/>
  <c r="V15" i="5"/>
  <c r="E15" i="5"/>
  <c r="V16" i="5"/>
  <c r="E16" i="5"/>
  <c r="V17" i="5"/>
  <c r="E17" i="5"/>
  <c r="X17" i="5" s="1"/>
  <c r="V18" i="5"/>
  <c r="E18" i="5"/>
  <c r="X18" i="5" s="1"/>
  <c r="V19" i="5"/>
  <c r="E19" i="5"/>
  <c r="X19" i="5" s="1"/>
  <c r="V20" i="5"/>
  <c r="E20" i="5"/>
  <c r="V21" i="5"/>
  <c r="E21" i="5"/>
  <c r="V22" i="5"/>
  <c r="E22" i="5"/>
  <c r="X22" i="5" s="1"/>
  <c r="V23" i="5"/>
  <c r="E23" i="5"/>
  <c r="X23" i="5" s="1"/>
  <c r="V24" i="5"/>
  <c r="E24" i="5"/>
  <c r="V25" i="5"/>
  <c r="E25" i="5"/>
  <c r="X25" i="5" s="1"/>
  <c r="V26" i="5"/>
  <c r="E26" i="5"/>
  <c r="X26" i="5" s="1"/>
  <c r="V27" i="5"/>
  <c r="E27" i="5"/>
  <c r="X27" i="5" s="1"/>
  <c r="V28" i="5"/>
  <c r="E28" i="5"/>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V41" i="5"/>
  <c r="E41" i="5"/>
  <c r="X41" i="5" s="1"/>
  <c r="V42" i="5"/>
  <c r="E42" i="5"/>
  <c r="X42" i="5" s="1"/>
  <c r="V43" i="5"/>
  <c r="E43" i="5"/>
  <c r="V44" i="5"/>
  <c r="E44" i="5"/>
  <c r="V45" i="5"/>
  <c r="E45" i="5"/>
  <c r="X45" i="5" s="1"/>
  <c r="V46" i="5"/>
  <c r="E46" i="5"/>
  <c r="X46" i="5" s="1"/>
  <c r="V47" i="5"/>
  <c r="E47" i="5"/>
  <c r="X47" i="5" s="1"/>
  <c r="V48" i="5"/>
  <c r="E48" i="5"/>
  <c r="X48" i="5" s="1"/>
  <c r="V49" i="5"/>
  <c r="E49" i="5"/>
  <c r="X49" i="5" s="1"/>
  <c r="V50" i="5"/>
  <c r="E50" i="5"/>
  <c r="X50" i="5" s="1"/>
  <c r="V51" i="5"/>
  <c r="E51" i="5"/>
  <c r="X51" i="5" s="1"/>
  <c r="V52" i="5"/>
  <c r="E52" i="5"/>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V65" i="5"/>
  <c r="E65" i="5"/>
  <c r="X65" i="5" s="1"/>
  <c r="V66" i="5"/>
  <c r="E66" i="5"/>
  <c r="X66" i="5" s="1"/>
  <c r="V67" i="5"/>
  <c r="E67" i="5"/>
  <c r="X67" i="5" s="1"/>
  <c r="V68" i="5"/>
  <c r="E68" i="5"/>
  <c r="X68" i="5" s="1"/>
  <c r="V69" i="5"/>
  <c r="E69" i="5"/>
  <c r="X69" i="5" s="1"/>
  <c r="V70" i="5"/>
  <c r="E70" i="5"/>
  <c r="X70" i="5" s="1"/>
  <c r="V71" i="5"/>
  <c r="E71" i="5"/>
  <c r="V72" i="5"/>
  <c r="E72" i="5"/>
  <c r="X72" i="5" s="1"/>
  <c r="V73" i="5"/>
  <c r="E73" i="5"/>
  <c r="X73" i="5" s="1"/>
  <c r="V74" i="5"/>
  <c r="E74" i="5"/>
  <c r="X74" i="5" s="1"/>
  <c r="V75" i="5"/>
  <c r="E75" i="5"/>
  <c r="X75" i="5" s="1"/>
  <c r="V76" i="5"/>
  <c r="E76" i="5"/>
  <c r="V77" i="5"/>
  <c r="E77" i="5"/>
  <c r="X77" i="5" s="1"/>
  <c r="V78" i="5"/>
  <c r="E78" i="5"/>
  <c r="X78" i="5" s="1"/>
  <c r="V79" i="5"/>
  <c r="E79" i="5"/>
  <c r="X79" i="5" s="1"/>
  <c r="V80" i="5"/>
  <c r="E80" i="5"/>
  <c r="X80" i="5" s="1"/>
  <c r="V81" i="5"/>
  <c r="E81" i="5"/>
  <c r="X81" i="5" s="1"/>
  <c r="V82" i="5"/>
  <c r="E82" i="5"/>
  <c r="X82" i="5" s="1"/>
  <c r="V83" i="5"/>
  <c r="E83" i="5"/>
  <c r="X83" i="5" s="1"/>
  <c r="V84" i="5"/>
  <c r="E84" i="5"/>
  <c r="V85" i="5"/>
  <c r="E85" i="5"/>
  <c r="X85" i="5" s="1"/>
  <c r="V86" i="5"/>
  <c r="E86" i="5"/>
  <c r="X86" i="5" s="1"/>
  <c r="V87" i="5"/>
  <c r="E87" i="5"/>
  <c r="V88" i="5"/>
  <c r="E88" i="5"/>
  <c r="V89" i="5"/>
  <c r="E89" i="5"/>
  <c r="X89" i="5" s="1"/>
  <c r="V90" i="5"/>
  <c r="E90" i="5"/>
  <c r="X90" i="5" s="1"/>
  <c r="V91" i="5"/>
  <c r="E91" i="5"/>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V101" i="5"/>
  <c r="E101" i="5"/>
  <c r="X101" i="5" s="1"/>
  <c r="V102" i="5"/>
  <c r="E102" i="5"/>
  <c r="X102" i="5" s="1"/>
  <c r="V103" i="5"/>
  <c r="E103" i="5"/>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V113" i="5"/>
  <c r="E113" i="5"/>
  <c r="X113" i="5" s="1"/>
  <c r="V114" i="5"/>
  <c r="E114" i="5"/>
  <c r="X114" i="5" s="1"/>
  <c r="V115" i="5"/>
  <c r="E115" i="5"/>
  <c r="V116" i="5"/>
  <c r="E116" i="5"/>
  <c r="V117" i="5"/>
  <c r="E117" i="5"/>
  <c r="X117" i="5" s="1"/>
  <c r="V118" i="5"/>
  <c r="E118" i="5"/>
  <c r="X118" i="5" s="1"/>
  <c r="V119" i="5"/>
  <c r="E119" i="5"/>
  <c r="X119" i="5" s="1"/>
  <c r="V120" i="5"/>
  <c r="E120" i="5"/>
  <c r="V121" i="5"/>
  <c r="E121" i="5"/>
  <c r="X121" i="5" s="1"/>
  <c r="V122" i="5"/>
  <c r="E122" i="5"/>
  <c r="X122" i="5" s="1"/>
  <c r="V123" i="5"/>
  <c r="E123" i="5"/>
  <c r="X123" i="5" s="1"/>
  <c r="V124" i="5"/>
  <c r="E124" i="5"/>
  <c r="V125" i="5"/>
  <c r="E125" i="5"/>
  <c r="X125" i="5" s="1"/>
  <c r="V126" i="5"/>
  <c r="E126" i="5"/>
  <c r="X126" i="5" s="1"/>
  <c r="V127" i="5"/>
  <c r="E127" i="5"/>
  <c r="X127" i="5" s="1"/>
  <c r="V128" i="5"/>
  <c r="E128" i="5"/>
  <c r="X128" i="5" s="1"/>
  <c r="V129" i="5"/>
  <c r="E129" i="5"/>
  <c r="X129" i="5" s="1"/>
  <c r="V130" i="5"/>
  <c r="E130" i="5"/>
  <c r="X130" i="5" s="1"/>
  <c r="V131" i="5"/>
  <c r="E131" i="5"/>
  <c r="V132" i="5"/>
  <c r="E132" i="5"/>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V145" i="5"/>
  <c r="E145" i="5"/>
  <c r="X145" i="5" s="1"/>
  <c r="V146" i="5"/>
  <c r="E146" i="5"/>
  <c r="X146" i="5" s="1"/>
  <c r="V147" i="5"/>
  <c r="E147" i="5"/>
  <c r="V148" i="5"/>
  <c r="E148" i="5"/>
  <c r="X148" i="5" s="1"/>
  <c r="V149" i="5"/>
  <c r="E149" i="5"/>
  <c r="X149" i="5" s="1"/>
  <c r="V150" i="5"/>
  <c r="E150" i="5"/>
  <c r="X150" i="5" s="1"/>
  <c r="V151" i="5"/>
  <c r="E151" i="5"/>
  <c r="X151" i="5" s="1"/>
  <c r="V152" i="5"/>
  <c r="E152" i="5"/>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V164" i="5"/>
  <c r="E164" i="5"/>
  <c r="V165" i="5"/>
  <c r="E165" i="5"/>
  <c r="X165" i="5" s="1"/>
  <c r="V166" i="5"/>
  <c r="E166" i="5"/>
  <c r="X166" i="5" s="1"/>
  <c r="V167" i="5"/>
  <c r="E167" i="5"/>
  <c r="V168" i="5"/>
  <c r="E168" i="5"/>
  <c r="X168" i="5" s="1"/>
  <c r="V169" i="5"/>
  <c r="E169" i="5"/>
  <c r="X169" i="5" s="1"/>
  <c r="V170" i="5"/>
  <c r="E170" i="5"/>
  <c r="X170" i="5" s="1"/>
  <c r="V171" i="5"/>
  <c r="E171" i="5"/>
  <c r="V172" i="5"/>
  <c r="E172" i="5"/>
  <c r="V173" i="5"/>
  <c r="E173" i="5"/>
  <c r="X173" i="5" s="1"/>
  <c r="V174" i="5"/>
  <c r="E174" i="5"/>
  <c r="X174" i="5" s="1"/>
  <c r="V175" i="5"/>
  <c r="E175" i="5"/>
  <c r="X175" i="5" s="1"/>
  <c r="V176" i="5"/>
  <c r="E176" i="5"/>
  <c r="V177" i="5"/>
  <c r="E177" i="5"/>
  <c r="X177" i="5" s="1"/>
  <c r="V178" i="5"/>
  <c r="E178" i="5"/>
  <c r="X178" i="5" s="1"/>
  <c r="V179" i="5"/>
  <c r="E179" i="5"/>
  <c r="X179" i="5" s="1"/>
  <c r="V180" i="5"/>
  <c r="E180" i="5"/>
  <c r="X180" i="5" s="1"/>
  <c r="V181" i="5"/>
  <c r="E181" i="5"/>
  <c r="X181" i="5" s="1"/>
  <c r="V182" i="5"/>
  <c r="E182" i="5"/>
  <c r="X182" i="5" s="1"/>
  <c r="V183" i="5"/>
  <c r="E183" i="5"/>
  <c r="X183" i="5" s="1"/>
  <c r="V184" i="5"/>
  <c r="E184" i="5"/>
  <c r="V185" i="5"/>
  <c r="E185" i="5"/>
  <c r="X185" i="5" s="1"/>
  <c r="V186" i="5"/>
  <c r="E186" i="5"/>
  <c r="X186" i="5" s="1"/>
  <c r="V187" i="5"/>
  <c r="E187" i="5"/>
  <c r="X187" i="5" s="1"/>
  <c r="V188" i="5"/>
  <c r="E188" i="5"/>
  <c r="V189" i="5"/>
  <c r="E189" i="5"/>
  <c r="X189" i="5" s="1"/>
  <c r="V190" i="5"/>
  <c r="E190" i="5"/>
  <c r="X190" i="5" s="1"/>
  <c r="V191" i="5"/>
  <c r="E191" i="5"/>
  <c r="X191" i="5" s="1"/>
  <c r="V192" i="5"/>
  <c r="E192" i="5"/>
  <c r="V193" i="5"/>
  <c r="E193" i="5"/>
  <c r="X193" i="5" s="1"/>
  <c r="V194" i="5"/>
  <c r="E194" i="5"/>
  <c r="X194" i="5" s="1"/>
  <c r="V195" i="5"/>
  <c r="E195" i="5"/>
  <c r="X195" i="5" s="1"/>
  <c r="V196" i="5"/>
  <c r="E196" i="5"/>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V208" i="5"/>
  <c r="E208" i="5"/>
  <c r="V209" i="5"/>
  <c r="E209" i="5"/>
  <c r="X209" i="5" s="1"/>
  <c r="V210" i="5"/>
  <c r="E210" i="5"/>
  <c r="X210" i="5" s="1"/>
  <c r="V211" i="5"/>
  <c r="E211" i="5"/>
  <c r="V212" i="5"/>
  <c r="E212" i="5"/>
  <c r="X212" i="5" s="1"/>
  <c r="V213" i="5"/>
  <c r="E213" i="5"/>
  <c r="X213" i="5" s="1"/>
  <c r="V214" i="5"/>
  <c r="E214" i="5"/>
  <c r="X214" i="5" s="1"/>
  <c r="V215" i="5"/>
  <c r="E215" i="5"/>
  <c r="V216" i="5"/>
  <c r="E216" i="5"/>
  <c r="V217" i="5"/>
  <c r="E217" i="5"/>
  <c r="X217" i="5" s="1"/>
  <c r="V218" i="5"/>
  <c r="E218" i="5"/>
  <c r="X218" i="5" s="1"/>
  <c r="V219" i="5"/>
  <c r="E219" i="5"/>
  <c r="X219" i="5" s="1"/>
  <c r="V220" i="5"/>
  <c r="E220" i="5"/>
  <c r="X220" i="5" s="1"/>
  <c r="V221" i="5"/>
  <c r="E221" i="5"/>
  <c r="X221" i="5" s="1"/>
  <c r="V222" i="5"/>
  <c r="E222" i="5"/>
  <c r="X222" i="5" s="1"/>
  <c r="V223" i="5"/>
  <c r="E223" i="5"/>
  <c r="X223" i="5" s="1"/>
  <c r="V224" i="5"/>
  <c r="E224" i="5"/>
  <c r="V225" i="5"/>
  <c r="E225" i="5"/>
  <c r="X225" i="5" s="1"/>
  <c r="V226" i="5"/>
  <c r="E226" i="5"/>
  <c r="X226" i="5" s="1"/>
  <c r="V227" i="5"/>
  <c r="E227" i="5"/>
  <c r="X227" i="5" s="1"/>
  <c r="V228" i="5"/>
  <c r="E228" i="5"/>
  <c r="X228" i="5" s="1"/>
  <c r="V229" i="5"/>
  <c r="E229" i="5"/>
  <c r="X229" i="5" s="1"/>
  <c r="V230" i="5"/>
  <c r="E230" i="5"/>
  <c r="X230" i="5" s="1"/>
  <c r="V231" i="5"/>
  <c r="E231" i="5"/>
  <c r="V232" i="5"/>
  <c r="E232" i="5"/>
  <c r="V233" i="5"/>
  <c r="E233" i="5"/>
  <c r="V234" i="5"/>
  <c r="E234" i="5"/>
  <c r="X234" i="5" s="1"/>
  <c r="V235" i="5"/>
  <c r="E235" i="5"/>
  <c r="X235" i="5" s="1"/>
  <c r="V236" i="5"/>
  <c r="E236" i="5"/>
  <c r="V237" i="5"/>
  <c r="E237" i="5"/>
  <c r="X237" i="5" s="1"/>
  <c r="V238" i="5"/>
  <c r="E238" i="5"/>
  <c r="X238" i="5" s="1"/>
  <c r="V239" i="5"/>
  <c r="E239" i="5"/>
  <c r="V240" i="5"/>
  <c r="E240" i="5"/>
  <c r="X240" i="5" s="1"/>
  <c r="V241" i="5"/>
  <c r="E241" i="5"/>
  <c r="V242" i="5"/>
  <c r="E242" i="5"/>
  <c r="X242" i="5" s="1"/>
  <c r="V243" i="5"/>
  <c r="E243" i="5"/>
  <c r="X243" i="5" s="1"/>
  <c r="V244" i="5"/>
  <c r="E244" i="5"/>
  <c r="V245" i="5"/>
  <c r="E245" i="5"/>
  <c r="X245" i="5" s="1"/>
  <c r="V246" i="5"/>
  <c r="E246" i="5"/>
  <c r="X246" i="5" s="1"/>
  <c r="V247" i="5"/>
  <c r="E247" i="5"/>
  <c r="X247" i="5" s="1"/>
  <c r="V248" i="5"/>
  <c r="E248" i="5"/>
  <c r="X248" i="5" s="1"/>
  <c r="V249" i="5"/>
  <c r="E249" i="5"/>
  <c r="X249" i="5" s="1"/>
  <c r="V250" i="5"/>
  <c r="E250" i="5"/>
  <c r="X250" i="5" s="1"/>
  <c r="V251" i="5"/>
  <c r="E251" i="5"/>
  <c r="V252" i="5"/>
  <c r="E252" i="5"/>
  <c r="X252" i="5" s="1"/>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V262" i="5"/>
  <c r="E262" i="5"/>
  <c r="X262" i="5" s="1"/>
  <c r="V263" i="5"/>
  <c r="E263" i="5"/>
  <c r="X263" i="5" s="1"/>
  <c r="V264" i="5"/>
  <c r="E264" i="5"/>
  <c r="V265" i="5"/>
  <c r="E265" i="5"/>
  <c r="V266" i="5"/>
  <c r="E266" i="5"/>
  <c r="X266" i="5" s="1"/>
  <c r="V267" i="5"/>
  <c r="E267" i="5"/>
  <c r="X267" i="5" s="1"/>
  <c r="V268" i="5"/>
  <c r="E268" i="5"/>
  <c r="X268" i="5" s="1"/>
  <c r="V269" i="5"/>
  <c r="E269" i="5"/>
  <c r="X269" i="5" s="1"/>
  <c r="V270" i="5"/>
  <c r="E270" i="5"/>
  <c r="X270" i="5" s="1"/>
  <c r="V271" i="5"/>
  <c r="E271" i="5"/>
  <c r="X271" i="5" s="1"/>
  <c r="V272" i="5"/>
  <c r="E272" i="5"/>
  <c r="V273" i="5"/>
  <c r="E273" i="5"/>
  <c r="X273" i="5" s="1"/>
  <c r="V274" i="5"/>
  <c r="E274" i="5"/>
  <c r="X274" i="5" s="1"/>
  <c r="V275" i="5"/>
  <c r="E275" i="5"/>
  <c r="X275" i="5" s="1"/>
  <c r="V276" i="5"/>
  <c r="E276" i="5"/>
  <c r="X276" i="5" s="1"/>
  <c r="V277" i="5"/>
  <c r="E277" i="5"/>
  <c r="X277" i="5" s="1"/>
  <c r="V278" i="5"/>
  <c r="E278" i="5"/>
  <c r="X278" i="5" s="1"/>
  <c r="V279" i="5"/>
  <c r="E279" i="5"/>
  <c r="V280" i="5"/>
  <c r="E280" i="5"/>
  <c r="V281" i="5"/>
  <c r="E281" i="5"/>
  <c r="X281" i="5" s="1"/>
  <c r="V282" i="5"/>
  <c r="E282" i="5"/>
  <c r="X282" i="5" s="1"/>
  <c r="V283" i="5"/>
  <c r="E283" i="5"/>
  <c r="X283" i="5" s="1"/>
  <c r="V284" i="5"/>
  <c r="E284" i="5"/>
  <c r="X284" i="5" s="1"/>
  <c r="V285" i="5"/>
  <c r="E285" i="5"/>
  <c r="X285" i="5" s="1"/>
  <c r="V286" i="5"/>
  <c r="E286" i="5"/>
  <c r="X286" i="5" s="1"/>
  <c r="V287" i="5"/>
  <c r="E287" i="5"/>
  <c r="V288" i="5"/>
  <c r="E288" i="5"/>
  <c r="V289" i="5"/>
  <c r="E289" i="5"/>
  <c r="X289" i="5" s="1"/>
  <c r="V290" i="5"/>
  <c r="E290" i="5"/>
  <c r="X290" i="5" s="1"/>
  <c r="V291" i="5"/>
  <c r="E291" i="5"/>
  <c r="X291" i="5" s="1"/>
  <c r="V292" i="5"/>
  <c r="E292" i="5"/>
  <c r="V293" i="5"/>
  <c r="E293" i="5"/>
  <c r="X293" i="5" s="1"/>
  <c r="V294" i="5"/>
  <c r="E294" i="5"/>
  <c r="X294" i="5" s="1"/>
  <c r="V295" i="5"/>
  <c r="E295" i="5"/>
  <c r="X295" i="5" s="1"/>
  <c r="V296" i="5"/>
  <c r="E296" i="5"/>
  <c r="X296" i="5" s="1"/>
  <c r="V297" i="5"/>
  <c r="E297" i="5"/>
  <c r="X297" i="5" s="1"/>
  <c r="V298" i="5"/>
  <c r="E298" i="5"/>
  <c r="X298" i="5" s="1"/>
  <c r="V299" i="5"/>
  <c r="E299" i="5"/>
  <c r="X299" i="5" s="1"/>
  <c r="V300" i="5"/>
  <c r="E300" i="5"/>
  <c r="V301" i="5"/>
  <c r="E301" i="5"/>
  <c r="X301" i="5" s="1"/>
  <c r="V302" i="5"/>
  <c r="E302" i="5"/>
  <c r="X302" i="5" s="1"/>
  <c r="V303" i="5"/>
  <c r="E303" i="5"/>
  <c r="V304" i="5"/>
  <c r="E304" i="5"/>
  <c r="X304" i="5" s="1"/>
  <c r="V305" i="5"/>
  <c r="E305" i="5"/>
  <c r="X305" i="5" s="1"/>
  <c r="V306" i="5"/>
  <c r="E306" i="5"/>
  <c r="X306" i="5" s="1"/>
  <c r="V307" i="5"/>
  <c r="E307" i="5"/>
  <c r="X307" i="5" s="1"/>
  <c r="V308" i="5"/>
  <c r="E308" i="5"/>
  <c r="V309" i="5"/>
  <c r="E309" i="5"/>
  <c r="X309" i="5" s="1"/>
  <c r="V310" i="5"/>
  <c r="E310" i="5"/>
  <c r="X310" i="5" s="1"/>
  <c r="V311" i="5"/>
  <c r="E311" i="5"/>
  <c r="X311" i="5" s="1"/>
  <c r="V312" i="5"/>
  <c r="E312" i="5"/>
  <c r="V313" i="5"/>
  <c r="E313" i="5"/>
  <c r="X313" i="5" s="1"/>
  <c r="V314" i="5"/>
  <c r="E314" i="5"/>
  <c r="X314" i="5" s="1"/>
  <c r="V315" i="5"/>
  <c r="E315" i="5"/>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V326" i="5"/>
  <c r="E326" i="5"/>
  <c r="X326" i="5" s="1"/>
  <c r="V327" i="5"/>
  <c r="E327" i="5"/>
  <c r="X327" i="5" s="1"/>
  <c r="V328" i="5"/>
  <c r="E328" i="5"/>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V340" i="5"/>
  <c r="E340" i="5"/>
  <c r="X340" i="5" s="1"/>
  <c r="V341" i="5"/>
  <c r="E341" i="5"/>
  <c r="X341" i="5" s="1"/>
  <c r="V342" i="5"/>
  <c r="E342" i="5"/>
  <c r="X342" i="5" s="1"/>
  <c r="V343" i="5"/>
  <c r="E343" i="5"/>
  <c r="X343" i="5" s="1"/>
  <c r="V344" i="5"/>
  <c r="E344" i="5"/>
  <c r="V345" i="5"/>
  <c r="E345" i="5"/>
  <c r="X345" i="5" s="1"/>
  <c r="V346" i="5"/>
  <c r="E346" i="5"/>
  <c r="X346" i="5" s="1"/>
  <c r="V347" i="5"/>
  <c r="E347" i="5"/>
  <c r="V348" i="5"/>
  <c r="E348" i="5"/>
  <c r="X348" i="5" s="1"/>
  <c r="V349" i="5"/>
  <c r="E349" i="5"/>
  <c r="X349" i="5" s="1"/>
  <c r="V350" i="5"/>
  <c r="E350" i="5"/>
  <c r="X350" i="5" s="1"/>
  <c r="V351" i="5"/>
  <c r="E351" i="5"/>
  <c r="X351" i="5" s="1"/>
  <c r="V352" i="5"/>
  <c r="E352" i="5"/>
  <c r="V353" i="5"/>
  <c r="E353" i="5"/>
  <c r="X353" i="5" s="1"/>
  <c r="V354" i="5"/>
  <c r="E354" i="5"/>
  <c r="X354" i="5" s="1"/>
  <c r="V355" i="5"/>
  <c r="E355" i="5"/>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V368" i="5"/>
  <c r="E368" i="5"/>
  <c r="X368" i="5" s="1"/>
  <c r="V369" i="5"/>
  <c r="E369" i="5"/>
  <c r="X369" i="5" s="1"/>
  <c r="V370" i="5"/>
  <c r="E370" i="5"/>
  <c r="X370" i="5" s="1"/>
  <c r="V371" i="5"/>
  <c r="E371" i="5"/>
  <c r="X371" i="5" s="1"/>
  <c r="V372" i="5"/>
  <c r="E372" i="5"/>
  <c r="X372" i="5" s="1"/>
  <c r="V373" i="5"/>
  <c r="E373" i="5"/>
  <c r="X373" i="5" s="1"/>
  <c r="V374" i="5"/>
  <c r="E374" i="5"/>
  <c r="X374" i="5" s="1"/>
  <c r="V375" i="5"/>
  <c r="E375" i="5"/>
  <c r="V376" i="5"/>
  <c r="E376" i="5"/>
  <c r="V377" i="5"/>
  <c r="E377" i="5"/>
  <c r="X377" i="5" s="1"/>
  <c r="V378" i="5"/>
  <c r="E378" i="5"/>
  <c r="X378" i="5" s="1"/>
  <c r="V379" i="5"/>
  <c r="E379" i="5"/>
  <c r="X379" i="5" s="1"/>
  <c r="V380" i="5"/>
  <c r="E380" i="5"/>
  <c r="X380" i="5" s="1"/>
  <c r="V381" i="5"/>
  <c r="E381" i="5"/>
  <c r="X381" i="5" s="1"/>
  <c r="V382" i="5"/>
  <c r="E382" i="5"/>
  <c r="X382" i="5" s="1"/>
  <c r="V383" i="5"/>
  <c r="E383" i="5"/>
  <c r="V384" i="5"/>
  <c r="E384" i="5"/>
  <c r="V385" i="5"/>
  <c r="E385" i="5"/>
  <c r="X385" i="5" s="1"/>
  <c r="V386" i="5"/>
  <c r="E386" i="5"/>
  <c r="X386" i="5" s="1"/>
  <c r="V387" i="5"/>
  <c r="E387" i="5"/>
  <c r="X387" i="5" s="1"/>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V409" i="5"/>
  <c r="E409" i="5"/>
  <c r="X409" i="5" s="1"/>
  <c r="V410" i="5"/>
  <c r="E410" i="5"/>
  <c r="X410" i="5" s="1"/>
  <c r="V411" i="5"/>
  <c r="E411" i="5"/>
  <c r="X411" i="5" s="1"/>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V437" i="5"/>
  <c r="E437" i="5"/>
  <c r="X437" i="5" s="1"/>
  <c r="V438" i="5"/>
  <c r="E438" i="5"/>
  <c r="X438" i="5" s="1"/>
  <c r="V439" i="5"/>
  <c r="E439" i="5"/>
  <c r="X439" i="5" s="1"/>
  <c r="V440" i="5"/>
  <c r="E440" i="5"/>
  <c r="V441" i="5"/>
  <c r="E441" i="5"/>
  <c r="X441" i="5" s="1"/>
  <c r="V442" i="5"/>
  <c r="E442" i="5"/>
  <c r="X442" i="5" s="1"/>
  <c r="V443" i="5"/>
  <c r="E443" i="5"/>
  <c r="X443" i="5" s="1"/>
  <c r="V444" i="5"/>
  <c r="E444" i="5"/>
  <c r="X444" i="5" s="1"/>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V461" i="5"/>
  <c r="E461" i="5"/>
  <c r="X461" i="5" s="1"/>
  <c r="V462" i="5"/>
  <c r="E462" i="5"/>
  <c r="X462" i="5" s="1"/>
  <c r="V463" i="5"/>
  <c r="E463" i="5"/>
  <c r="V464" i="5"/>
  <c r="E464" i="5"/>
  <c r="X464" i="5" s="1"/>
  <c r="V465" i="5"/>
  <c r="E465" i="5"/>
  <c r="X465" i="5" s="1"/>
  <c r="V466" i="5"/>
  <c r="E466" i="5"/>
  <c r="X466" i="5" s="1"/>
  <c r="V467" i="5"/>
  <c r="E467" i="5"/>
  <c r="V468" i="5"/>
  <c r="E468" i="5"/>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V481" i="5"/>
  <c r="E481" i="5"/>
  <c r="X481" i="5" s="1"/>
  <c r="V482" i="5"/>
  <c r="E482" i="5"/>
  <c r="X482" i="5" s="1"/>
  <c r="V483" i="5"/>
  <c r="E483" i="5"/>
  <c r="V484" i="5"/>
  <c r="E484" i="5"/>
  <c r="X484" i="5" s="1"/>
  <c r="V485" i="5"/>
  <c r="E485" i="5"/>
  <c r="V486" i="5"/>
  <c r="E486" i="5"/>
  <c r="X486" i="5" s="1"/>
  <c r="V487" i="5"/>
  <c r="E487" i="5"/>
  <c r="X487" i="5" s="1"/>
  <c r="V488" i="5"/>
  <c r="E488" i="5"/>
  <c r="V489" i="5"/>
  <c r="E489" i="5"/>
  <c r="V490" i="5"/>
  <c r="E490" i="5"/>
  <c r="X490" i="5" s="1"/>
  <c r="V491" i="5"/>
  <c r="E491" i="5"/>
  <c r="X491" i="5" s="1"/>
  <c r="V492" i="5"/>
  <c r="E492" i="5"/>
  <c r="V493" i="5"/>
  <c r="E493" i="5"/>
  <c r="V494" i="5"/>
  <c r="E494" i="5"/>
  <c r="X494" i="5" s="1"/>
  <c r="V495" i="5"/>
  <c r="E495" i="5"/>
  <c r="X495" i="5" s="1"/>
  <c r="V496" i="5"/>
  <c r="E496" i="5"/>
  <c r="V497" i="5"/>
  <c r="E497" i="5"/>
  <c r="V498" i="5"/>
  <c r="E498" i="5"/>
  <c r="X498" i="5" s="1"/>
  <c r="V499" i="5"/>
  <c r="E499" i="5"/>
  <c r="X499" i="5" s="1"/>
  <c r="V500" i="5"/>
  <c r="E500" i="5"/>
  <c r="X500" i="5" s="1"/>
  <c r="V501" i="5"/>
  <c r="E501" i="5"/>
  <c r="X501" i="5" s="1"/>
  <c r="V502" i="5"/>
  <c r="E502" i="5"/>
  <c r="X502" i="5" s="1"/>
  <c r="V503" i="5"/>
  <c r="E503" i="5"/>
  <c r="X503" i="5" s="1"/>
  <c r="V504" i="5"/>
  <c r="E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V521" i="5"/>
  <c r="E521" i="5"/>
  <c r="X521" i="5" s="1"/>
  <c r="V522" i="5"/>
  <c r="E522" i="5"/>
  <c r="X522" i="5" s="1"/>
  <c r="V523" i="5"/>
  <c r="E523" i="5"/>
  <c r="X523" i="5" s="1"/>
  <c r="V524" i="5"/>
  <c r="E524" i="5"/>
  <c r="V525" i="5"/>
  <c r="E525" i="5"/>
  <c r="X525" i="5" s="1"/>
  <c r="V526" i="5"/>
  <c r="E526" i="5"/>
  <c r="X526" i="5" s="1"/>
  <c r="V527" i="5"/>
  <c r="E527" i="5"/>
  <c r="X527" i="5" s="1"/>
  <c r="V528" i="5"/>
  <c r="E528" i="5"/>
  <c r="V529" i="5"/>
  <c r="E529" i="5"/>
  <c r="X529" i="5" s="1"/>
  <c r="V530" i="5"/>
  <c r="E530" i="5"/>
  <c r="X530" i="5" s="1"/>
  <c r="V531" i="5"/>
  <c r="E531" i="5"/>
  <c r="X531" i="5" s="1"/>
  <c r="V532" i="5"/>
  <c r="E532" i="5"/>
  <c r="X532" i="5" s="1"/>
  <c r="V533" i="5"/>
  <c r="E533" i="5"/>
  <c r="X533" i="5" s="1"/>
  <c r="V534" i="5"/>
  <c r="E534" i="5"/>
  <c r="X534" i="5" s="1"/>
  <c r="V535" i="5"/>
  <c r="E535" i="5"/>
  <c r="V536" i="5"/>
  <c r="E536" i="5"/>
  <c r="X536" i="5" s="1"/>
  <c r="V537" i="5"/>
  <c r="E537" i="5"/>
  <c r="V538" i="5"/>
  <c r="E538" i="5"/>
  <c r="X538" i="5" s="1"/>
  <c r="V539" i="5"/>
  <c r="E539" i="5"/>
  <c r="X539" i="5" s="1"/>
  <c r="V540" i="5"/>
  <c r="E540" i="5"/>
  <c r="V541" i="5"/>
  <c r="E541" i="5"/>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V553" i="5"/>
  <c r="E553" i="5"/>
  <c r="X553" i="5" s="1"/>
  <c r="V554" i="5"/>
  <c r="E554" i="5"/>
  <c r="X554" i="5" s="1"/>
  <c r="V555" i="5"/>
  <c r="E555" i="5"/>
  <c r="X555" i="5" s="1"/>
  <c r="V556" i="5"/>
  <c r="E556" i="5"/>
  <c r="X556" i="5" s="1"/>
  <c r="V557" i="5"/>
  <c r="E557" i="5"/>
  <c r="V558" i="5"/>
  <c r="E558" i="5"/>
  <c r="X558" i="5" s="1"/>
  <c r="V559" i="5"/>
  <c r="E559" i="5"/>
  <c r="V560" i="5"/>
  <c r="E560" i="5"/>
  <c r="X560" i="5" s="1"/>
  <c r="V561" i="5"/>
  <c r="E561" i="5"/>
  <c r="V562" i="5"/>
  <c r="E562" i="5"/>
  <c r="X562" i="5" s="1"/>
  <c r="V563" i="5"/>
  <c r="E563" i="5"/>
  <c r="X563" i="5" s="1"/>
  <c r="V564" i="5"/>
  <c r="E564" i="5"/>
  <c r="X564" i="5" s="1"/>
  <c r="V565" i="5"/>
  <c r="E565" i="5"/>
  <c r="V566" i="5"/>
  <c r="E566" i="5"/>
  <c r="X566" i="5" s="1"/>
  <c r="V567" i="5"/>
  <c r="E567" i="5"/>
  <c r="V568" i="5"/>
  <c r="E568" i="5"/>
  <c r="X568" i="5" s="1"/>
  <c r="V569" i="5"/>
  <c r="E569" i="5"/>
  <c r="X569" i="5" s="1"/>
  <c r="V570" i="5"/>
  <c r="E570" i="5"/>
  <c r="X570" i="5" s="1"/>
  <c r="V571" i="5"/>
  <c r="E571" i="5"/>
  <c r="V572" i="5"/>
  <c r="E572" i="5"/>
  <c r="X572" i="5" s="1"/>
  <c r="V573" i="5"/>
  <c r="E573" i="5"/>
  <c r="V574" i="5"/>
  <c r="E574" i="5"/>
  <c r="X574" i="5" s="1"/>
  <c r="V575" i="5"/>
  <c r="E575" i="5"/>
  <c r="V576" i="5"/>
  <c r="E576" i="5"/>
  <c r="X576" i="5" s="1"/>
  <c r="V577" i="5"/>
  <c r="E577" i="5"/>
  <c r="X577" i="5" s="1"/>
  <c r="V578" i="5"/>
  <c r="E578" i="5"/>
  <c r="X578" i="5" s="1"/>
  <c r="V579" i="5"/>
  <c r="E579" i="5"/>
  <c r="V580" i="5"/>
  <c r="E580" i="5"/>
  <c r="V581" i="5"/>
  <c r="E581" i="5"/>
  <c r="X581" i="5" s="1"/>
  <c r="V582" i="5"/>
  <c r="E582" i="5"/>
  <c r="X582" i="5" s="1"/>
  <c r="V583" i="5"/>
  <c r="E583" i="5"/>
  <c r="X583" i="5" s="1"/>
  <c r="V584" i="5"/>
  <c r="E584" i="5"/>
  <c r="V585" i="5"/>
  <c r="E585" i="5"/>
  <c r="V586" i="5"/>
  <c r="E586" i="5"/>
  <c r="X586" i="5" s="1"/>
  <c r="V587" i="5"/>
  <c r="E587" i="5"/>
  <c r="V588" i="5"/>
  <c r="E588" i="5"/>
  <c r="X588" i="5" s="1"/>
  <c r="V589" i="5"/>
  <c r="E589" i="5"/>
  <c r="X589" i="5" s="1"/>
  <c r="V590" i="5"/>
  <c r="E590" i="5"/>
  <c r="X590" i="5" s="1"/>
  <c r="V591" i="5"/>
  <c r="E591" i="5"/>
  <c r="V592" i="5"/>
  <c r="E592" i="5"/>
  <c r="V593" i="5"/>
  <c r="E593" i="5"/>
  <c r="X593" i="5" s="1"/>
  <c r="V594" i="5"/>
  <c r="E594" i="5"/>
  <c r="X594" i="5" s="1"/>
  <c r="V595" i="5"/>
  <c r="E595" i="5"/>
  <c r="V596" i="5"/>
  <c r="E596" i="5"/>
  <c r="V597" i="5"/>
  <c r="E597" i="5"/>
  <c r="X597" i="5" s="1"/>
  <c r="V598" i="5"/>
  <c r="E598" i="5"/>
  <c r="X598" i="5" s="1"/>
  <c r="V599" i="5"/>
  <c r="E599" i="5"/>
  <c r="V600" i="5"/>
  <c r="E600" i="5"/>
  <c r="V601" i="5"/>
  <c r="E601" i="5"/>
  <c r="X601" i="5" s="1"/>
  <c r="V602" i="5"/>
  <c r="E602" i="5"/>
  <c r="X602" i="5" s="1"/>
  <c r="V603" i="5"/>
  <c r="E603" i="5"/>
  <c r="X603" i="5" s="1"/>
  <c r="V604" i="5"/>
  <c r="E604" i="5"/>
  <c r="X604" i="5" s="1"/>
  <c r="V605" i="5"/>
  <c r="E605" i="5"/>
  <c r="X605" i="5" s="1"/>
  <c r="V606" i="5"/>
  <c r="E606" i="5"/>
  <c r="X606" i="5" s="1"/>
  <c r="V607" i="5"/>
  <c r="E607" i="5"/>
  <c r="V608" i="5"/>
  <c r="E608" i="5"/>
  <c r="V609" i="5"/>
  <c r="E609" i="5"/>
  <c r="X609" i="5" s="1"/>
  <c r="V610" i="5"/>
  <c r="E610" i="5"/>
  <c r="X610" i="5" s="1"/>
  <c r="V611" i="5"/>
  <c r="E611" i="5"/>
  <c r="V612" i="5"/>
  <c r="E612" i="5"/>
  <c r="V613" i="5"/>
  <c r="E613" i="5"/>
  <c r="X613" i="5" s="1"/>
  <c r="V614" i="5"/>
  <c r="E614" i="5"/>
  <c r="X614" i="5" s="1"/>
  <c r="V615" i="5"/>
  <c r="E615" i="5"/>
  <c r="X615" i="5" s="1"/>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V640" i="5"/>
  <c r="E640" i="5"/>
  <c r="V641" i="5"/>
  <c r="E641" i="5"/>
  <c r="X641" i="5" s="1"/>
  <c r="V642" i="5"/>
  <c r="E642" i="5"/>
  <c r="X642" i="5" s="1"/>
  <c r="V643" i="5"/>
  <c r="E643" i="5"/>
  <c r="X643" i="5" s="1"/>
  <c r="V644" i="5"/>
  <c r="E644" i="5"/>
  <c r="V645" i="5"/>
  <c r="E645" i="5"/>
  <c r="X645" i="5" s="1"/>
  <c r="V646" i="5"/>
  <c r="E646" i="5"/>
  <c r="X646" i="5" s="1"/>
  <c r="V647" i="5"/>
  <c r="E647" i="5"/>
  <c r="X647" i="5" s="1"/>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V662" i="5"/>
  <c r="E662" i="5"/>
  <c r="X662" i="5" s="1"/>
  <c r="V663" i="5"/>
  <c r="E663" i="5"/>
  <c r="X663" i="5" s="1"/>
  <c r="V664" i="5"/>
  <c r="E664" i="5"/>
  <c r="V665" i="5"/>
  <c r="E665" i="5"/>
  <c r="X665" i="5" s="1"/>
  <c r="V666" i="5"/>
  <c r="E666" i="5"/>
  <c r="X666" i="5" s="1"/>
  <c r="V667" i="5"/>
  <c r="E667" i="5"/>
  <c r="X667" i="5" s="1"/>
  <c r="V668" i="5"/>
  <c r="E668" i="5"/>
  <c r="X668" i="5" s="1"/>
  <c r="V669" i="5"/>
  <c r="E669" i="5"/>
  <c r="V670" i="5"/>
  <c r="E670" i="5"/>
  <c r="X670" i="5" s="1"/>
  <c r="V671" i="5"/>
  <c r="E671" i="5"/>
  <c r="V672" i="5"/>
  <c r="E672" i="5"/>
  <c r="V673" i="5"/>
  <c r="E673" i="5"/>
  <c r="X673" i="5" s="1"/>
  <c r="V674" i="5"/>
  <c r="E674" i="5"/>
  <c r="X674" i="5" s="1"/>
  <c r="V675" i="5"/>
  <c r="E675" i="5"/>
  <c r="V676" i="5"/>
  <c r="E676" i="5"/>
  <c r="X676" i="5" s="1"/>
  <c r="V677" i="5"/>
  <c r="E677" i="5"/>
  <c r="V678" i="5"/>
  <c r="E678" i="5"/>
  <c r="X678" i="5" s="1"/>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X689" i="5" s="1"/>
  <c r="V690" i="5"/>
  <c r="E690" i="5"/>
  <c r="X690" i="5" s="1"/>
  <c r="V691" i="5"/>
  <c r="E691" i="5"/>
  <c r="V692" i="5"/>
  <c r="E692" i="5"/>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V745" i="5"/>
  <c r="E745" i="5"/>
  <c r="X745" i="5" s="1"/>
  <c r="V746" i="5"/>
  <c r="E746" i="5"/>
  <c r="X746" i="5" s="1"/>
  <c r="V747" i="5"/>
  <c r="E747" i="5"/>
  <c r="X747" i="5" s="1"/>
  <c r="V748" i="5"/>
  <c r="E748" i="5"/>
  <c r="X748" i="5" s="1"/>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V793" i="5"/>
  <c r="E793" i="5"/>
  <c r="X793" i="5" s="1"/>
  <c r="V794" i="5"/>
  <c r="E794" i="5"/>
  <c r="X794" i="5" s="1"/>
  <c r="V795" i="5"/>
  <c r="E795" i="5"/>
  <c r="X795" i="5" s="1"/>
  <c r="V796" i="5"/>
  <c r="E796" i="5"/>
  <c r="X796" i="5" s="1"/>
  <c r="V797" i="5"/>
  <c r="E797" i="5"/>
  <c r="X797" i="5" s="1"/>
  <c r="V798" i="5"/>
  <c r="E798" i="5"/>
  <c r="X798" i="5" s="1"/>
  <c r="V799" i="5"/>
  <c r="E799" i="5"/>
  <c r="V800" i="5"/>
  <c r="E800" i="5"/>
  <c r="X800" i="5" s="1"/>
  <c r="V801" i="5"/>
  <c r="E801" i="5"/>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V853" i="5"/>
  <c r="E853" i="5"/>
  <c r="X853" i="5" s="1"/>
  <c r="V854" i="5"/>
  <c r="E854" i="5"/>
  <c r="X854" i="5" s="1"/>
  <c r="V855" i="5"/>
  <c r="E855" i="5"/>
  <c r="X855" i="5" s="1"/>
  <c r="V856" i="5"/>
  <c r="E856" i="5"/>
  <c r="V857" i="5"/>
  <c r="E857" i="5"/>
  <c r="X857" i="5" s="1"/>
  <c r="V858" i="5"/>
  <c r="E858" i="5"/>
  <c r="X858" i="5" s="1"/>
  <c r="V859" i="5"/>
  <c r="E859" i="5"/>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V872" i="5"/>
  <c r="E872" i="5"/>
  <c r="V873" i="5"/>
  <c r="E873" i="5"/>
  <c r="X873" i="5" s="1"/>
  <c r="V874" i="5"/>
  <c r="E874" i="5"/>
  <c r="X874" i="5" s="1"/>
  <c r="V875" i="5"/>
  <c r="E875" i="5"/>
  <c r="X875" i="5" s="1"/>
  <c r="V876" i="5"/>
  <c r="E876" i="5"/>
  <c r="V877" i="5"/>
  <c r="E877" i="5"/>
  <c r="X877" i="5" s="1"/>
  <c r="V878" i="5"/>
  <c r="E878" i="5"/>
  <c r="X878" i="5" s="1"/>
  <c r="V879" i="5"/>
  <c r="E879" i="5"/>
  <c r="X879" i="5" s="1"/>
  <c r="V880" i="5"/>
  <c r="E880" i="5"/>
  <c r="X880" i="5" s="1"/>
  <c r="V881" i="5"/>
  <c r="E881" i="5"/>
  <c r="X881" i="5" s="1"/>
  <c r="V882" i="5"/>
  <c r="E882" i="5"/>
  <c r="X882" i="5" s="1"/>
  <c r="V883" i="5"/>
  <c r="E883" i="5"/>
  <c r="X883" i="5" s="1"/>
  <c r="V884" i="5"/>
  <c r="E884" i="5"/>
  <c r="V885" i="5"/>
  <c r="E885" i="5"/>
  <c r="X885" i="5" s="1"/>
  <c r="V886" i="5"/>
  <c r="E886" i="5"/>
  <c r="X886" i="5" s="1"/>
  <c r="V887" i="5"/>
  <c r="E887" i="5"/>
  <c r="X887" i="5" s="1"/>
  <c r="V888" i="5"/>
  <c r="E888" i="5"/>
  <c r="X888" i="5" s="1"/>
  <c r="V889" i="5"/>
  <c r="E889" i="5"/>
  <c r="X889" i="5" s="1"/>
  <c r="V890" i="5"/>
  <c r="E890" i="5"/>
  <c r="X890" i="5" s="1"/>
  <c r="V891" i="5"/>
  <c r="E891" i="5"/>
  <c r="V892" i="5"/>
  <c r="E892" i="5"/>
  <c r="V893" i="5"/>
  <c r="E893" i="5"/>
  <c r="X893" i="5" s="1"/>
  <c r="V894" i="5"/>
  <c r="E894" i="5"/>
  <c r="X894" i="5" s="1"/>
  <c r="V895" i="5"/>
  <c r="E895" i="5"/>
  <c r="X895" i="5" s="1"/>
  <c r="V896" i="5"/>
  <c r="E896" i="5"/>
  <c r="V897" i="5"/>
  <c r="E897" i="5"/>
  <c r="X897" i="5" s="1"/>
  <c r="V898" i="5"/>
  <c r="E898" i="5"/>
  <c r="X898" i="5" s="1"/>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V910" i="5"/>
  <c r="E910" i="5"/>
  <c r="X910" i="5" s="1"/>
  <c r="V911" i="5"/>
  <c r="E911" i="5"/>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V937" i="5"/>
  <c r="E937" i="5"/>
  <c r="X937" i="5" s="1"/>
  <c r="V938" i="5"/>
  <c r="E938" i="5"/>
  <c r="X938" i="5" s="1"/>
  <c r="V939" i="5"/>
  <c r="E939" i="5"/>
  <c r="X939" i="5" s="1"/>
  <c r="V940" i="5"/>
  <c r="E940" i="5"/>
  <c r="V941" i="5"/>
  <c r="E941" i="5"/>
  <c r="X941" i="5" s="1"/>
  <c r="V942" i="5"/>
  <c r="E942" i="5"/>
  <c r="X942" i="5" s="1"/>
  <c r="V943" i="5"/>
  <c r="E943" i="5"/>
  <c r="X943" i="5" s="1"/>
  <c r="V944" i="5"/>
  <c r="E944" i="5"/>
  <c r="V945" i="5"/>
  <c r="E945" i="5"/>
  <c r="V946" i="5"/>
  <c r="E946" i="5"/>
  <c r="X946" i="5" s="1"/>
  <c r="V947" i="5"/>
  <c r="E947" i="5"/>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V973" i="5"/>
  <c r="E973" i="5"/>
  <c r="X973" i="5" s="1"/>
  <c r="V974" i="5"/>
  <c r="E974" i="5"/>
  <c r="X974" i="5" s="1"/>
  <c r="V975" i="5"/>
  <c r="E975" i="5"/>
  <c r="X975" i="5" s="1"/>
  <c r="V976" i="5"/>
  <c r="E976" i="5"/>
  <c r="V977" i="5"/>
  <c r="E977" i="5"/>
  <c r="X977" i="5" s="1"/>
  <c r="V978" i="5"/>
  <c r="E978" i="5"/>
  <c r="X978" i="5" s="1"/>
  <c r="V979" i="5"/>
  <c r="E979" i="5"/>
  <c r="X979" i="5" s="1"/>
  <c r="V980" i="5"/>
  <c r="E980" i="5"/>
  <c r="V981" i="5"/>
  <c r="E981" i="5"/>
  <c r="X981" i="5" s="1"/>
  <c r="V982" i="5"/>
  <c r="E982" i="5"/>
  <c r="X982" i="5" s="1"/>
  <c r="V983" i="5"/>
  <c r="E983" i="5"/>
  <c r="X983" i="5" s="1"/>
  <c r="V984" i="5"/>
  <c r="E984" i="5"/>
  <c r="V985" i="5"/>
  <c r="E985" i="5"/>
  <c r="X985" i="5" s="1"/>
  <c r="V986" i="5"/>
  <c r="E986" i="5"/>
  <c r="X986" i="5" s="1"/>
  <c r="V987" i="5"/>
  <c r="E987" i="5"/>
  <c r="V988" i="5"/>
  <c r="E988" i="5"/>
  <c r="X988" i="5" s="1"/>
  <c r="V989" i="5"/>
  <c r="E989" i="5"/>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X1003" i="5" s="1"/>
  <c r="V1004" i="5"/>
  <c r="E1004" i="5"/>
  <c r="V1005" i="5"/>
  <c r="E1005" i="5"/>
  <c r="V1006" i="5"/>
  <c r="E1006" i="5"/>
  <c r="X1006" i="5" s="1"/>
  <c r="V1007" i="5"/>
  <c r="E1007" i="5"/>
  <c r="V1008" i="5"/>
  <c r="E1008" i="5"/>
  <c r="X1008" i="5" s="1"/>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X1112" i="5" s="1"/>
  <c r="V1113" i="5"/>
  <c r="E1113" i="5"/>
  <c r="V1114" i="5"/>
  <c r="E1114" i="5"/>
  <c r="X1114" i="5" s="1"/>
  <c r="V1115" i="5"/>
  <c r="E1115" i="5"/>
  <c r="X1115" i="5" s="1"/>
  <c r="V1116" i="5"/>
  <c r="E1116" i="5"/>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X1128" i="5" s="1"/>
  <c r="V1129" i="5"/>
  <c r="E1129" i="5"/>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V1142" i="5"/>
  <c r="E1142" i="5"/>
  <c r="X1142" i="5" s="1"/>
  <c r="V1143" i="5"/>
  <c r="E1143" i="5"/>
  <c r="X1143" i="5" s="1"/>
  <c r="V1144" i="5"/>
  <c r="E1144" i="5"/>
  <c r="X1144" i="5" s="1"/>
  <c r="V1145" i="5"/>
  <c r="E1145" i="5"/>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V1168" i="5"/>
  <c r="E1168" i="5"/>
  <c r="X1168" i="5" s="1"/>
  <c r="V1169" i="5"/>
  <c r="E1169" i="5"/>
  <c r="X1169" i="5" s="1"/>
  <c r="V1170" i="5"/>
  <c r="E1170" i="5"/>
  <c r="X1170" i="5" s="1"/>
  <c r="V1171" i="5"/>
  <c r="E1171" i="5"/>
  <c r="X1171" i="5" s="1"/>
  <c r="V1172" i="5"/>
  <c r="E1172" i="5"/>
  <c r="V1173" i="5"/>
  <c r="E1173" i="5"/>
  <c r="X1173" i="5" s="1"/>
  <c r="V1174" i="5"/>
  <c r="E1174" i="5"/>
  <c r="X1174" i="5" s="1"/>
  <c r="V1175" i="5"/>
  <c r="E1175" i="5"/>
  <c r="V1176" i="5"/>
  <c r="E1176" i="5"/>
  <c r="X1176" i="5" s="1"/>
  <c r="V1177" i="5"/>
  <c r="E1177" i="5"/>
  <c r="X1177" i="5" s="1"/>
  <c r="V1178" i="5"/>
  <c r="E1178" i="5"/>
  <c r="X1178" i="5" s="1"/>
  <c r="V1179" i="5"/>
  <c r="E1179" i="5"/>
  <c r="X1179" i="5" s="1"/>
  <c r="V1180" i="5"/>
  <c r="E1180" i="5"/>
  <c r="V1181" i="5"/>
  <c r="E1181" i="5"/>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V1193" i="5"/>
  <c r="E1193" i="5"/>
  <c r="X1193" i="5" s="1"/>
  <c r="V1194" i="5"/>
  <c r="E1194" i="5"/>
  <c r="X1194" i="5" s="1"/>
  <c r="V1195" i="5"/>
  <c r="E1195" i="5"/>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V1205" i="5"/>
  <c r="E1205" i="5"/>
  <c r="X1205" i="5" s="1"/>
  <c r="V1206" i="5"/>
  <c r="E1206" i="5"/>
  <c r="X1206" i="5" s="1"/>
  <c r="V1207" i="5"/>
  <c r="E1207" i="5"/>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V1276" i="5"/>
  <c r="E1276" i="5"/>
  <c r="X1276" i="5" s="1"/>
  <c r="V1277" i="5"/>
  <c r="E1277" i="5"/>
  <c r="X1277" i="5" s="1"/>
  <c r="V1278" i="5"/>
  <c r="E1278" i="5"/>
  <c r="X1278" i="5" s="1"/>
  <c r="V1279" i="5"/>
  <c r="E1279" i="5"/>
  <c r="V1280" i="5"/>
  <c r="E1280" i="5"/>
  <c r="V1281" i="5"/>
  <c r="E1281" i="5"/>
  <c r="X1281" i="5" s="1"/>
  <c r="V1282" i="5"/>
  <c r="E1282" i="5"/>
  <c r="X1282" i="5" s="1"/>
  <c r="V1283" i="5"/>
  <c r="E1283" i="5"/>
  <c r="X1283" i="5" s="1"/>
  <c r="V1284" i="5"/>
  <c r="E1284" i="5"/>
  <c r="V1285" i="5"/>
  <c r="E1285" i="5"/>
  <c r="X1285" i="5" s="1"/>
  <c r="V1286" i="5"/>
  <c r="E1286" i="5"/>
  <c r="X1286" i="5" s="1"/>
  <c r="V1287" i="5"/>
  <c r="E1287" i="5"/>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V1296" i="5"/>
  <c r="E1296" i="5"/>
  <c r="X1296" i="5" s="1"/>
  <c r="V1297" i="5"/>
  <c r="E1297" i="5"/>
  <c r="V1298" i="5"/>
  <c r="E1298" i="5"/>
  <c r="X1298" i="5" s="1"/>
  <c r="V1299" i="5"/>
  <c r="E1299" i="5"/>
  <c r="V1300" i="5"/>
  <c r="E1300" i="5"/>
  <c r="V1301" i="5"/>
  <c r="E1301" i="5"/>
  <c r="X1301" i="5" s="1"/>
  <c r="V1302" i="5"/>
  <c r="E1302" i="5"/>
  <c r="X1302" i="5" s="1"/>
  <c r="V1303" i="5"/>
  <c r="E1303" i="5"/>
  <c r="X1303" i="5" s="1"/>
  <c r="V1304" i="5"/>
  <c r="E1304" i="5"/>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X1319" i="5" s="1"/>
  <c r="V1320" i="5"/>
  <c r="E1320" i="5"/>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V1330" i="5"/>
  <c r="E1330" i="5"/>
  <c r="X1330" i="5" s="1"/>
  <c r="V1331" i="5"/>
  <c r="E1331" i="5"/>
  <c r="X1331" i="5" s="1"/>
  <c r="V1332" i="5"/>
  <c r="E1332" i="5"/>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V1389" i="5"/>
  <c r="E1389" i="5"/>
  <c r="X1389" i="5" s="1"/>
  <c r="V1390" i="5"/>
  <c r="E1390" i="5"/>
  <c r="X1390" i="5" s="1"/>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V1401" i="5"/>
  <c r="E1401" i="5"/>
  <c r="X1401" i="5" s="1"/>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V1413" i="5"/>
  <c r="E1413" i="5"/>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V1430" i="5"/>
  <c r="E1430" i="5"/>
  <c r="X1430" i="5" s="1"/>
  <c r="V1431" i="5"/>
  <c r="E1431" i="5"/>
  <c r="X1431" i="5" s="1"/>
  <c r="V1432" i="5"/>
  <c r="E1432" i="5"/>
  <c r="X1432" i="5" s="1"/>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V1548" i="5"/>
  <c r="E1548" i="5"/>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V1557" i="5"/>
  <c r="E1557" i="5"/>
  <c r="X1557" i="5" s="1"/>
  <c r="V1558" i="5"/>
  <c r="E1558" i="5"/>
  <c r="X1558" i="5" s="1"/>
  <c r="V1559" i="5"/>
  <c r="E1559" i="5"/>
  <c r="V1560" i="5"/>
  <c r="E1560" i="5"/>
  <c r="X1560" i="5" s="1"/>
  <c r="V1561" i="5"/>
  <c r="E1561" i="5"/>
  <c r="X1561" i="5" s="1"/>
  <c r="V1562" i="5"/>
  <c r="E1562" i="5"/>
  <c r="X1562" i="5" s="1"/>
  <c r="V1563" i="5"/>
  <c r="E1563" i="5"/>
  <c r="V1564" i="5"/>
  <c r="E1564" i="5"/>
  <c r="V1565" i="5"/>
  <c r="E1565" i="5"/>
  <c r="X1565" i="5" s="1"/>
  <c r="V1566" i="5"/>
  <c r="E1566" i="5"/>
  <c r="X1566" i="5" s="1"/>
  <c r="V1567" i="5"/>
  <c r="E1567" i="5"/>
  <c r="V1568" i="5"/>
  <c r="E1568" i="5"/>
  <c r="X1568" i="5" s="1"/>
  <c r="V1569" i="5"/>
  <c r="E1569" i="5"/>
  <c r="X1569" i="5" s="1"/>
  <c r="V1570" i="5"/>
  <c r="E1570" i="5"/>
  <c r="X1570" i="5" s="1"/>
  <c r="V1571" i="5"/>
  <c r="E1571" i="5"/>
  <c r="V1572" i="5"/>
  <c r="E1572" i="5"/>
  <c r="V1573" i="5"/>
  <c r="E1573" i="5"/>
  <c r="X1573" i="5" s="1"/>
  <c r="V1574" i="5"/>
  <c r="E1574" i="5"/>
  <c r="X1574" i="5" s="1"/>
  <c r="V1575" i="5"/>
  <c r="E1575" i="5"/>
  <c r="V1576" i="5"/>
  <c r="E1576" i="5"/>
  <c r="V1577" i="5"/>
  <c r="E1577" i="5"/>
  <c r="X1577" i="5" s="1"/>
  <c r="V1578" i="5"/>
  <c r="E1578" i="5"/>
  <c r="X1578" i="5" s="1"/>
  <c r="V1579" i="5"/>
  <c r="E1579" i="5"/>
  <c r="X1579" i="5" s="1"/>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V1596" i="5"/>
  <c r="E1596" i="5"/>
  <c r="V1597" i="5"/>
  <c r="E1597" i="5"/>
  <c r="X1597" i="5" s="1"/>
  <c r="V1598" i="5"/>
  <c r="E1598" i="5"/>
  <c r="X1598" i="5" s="1"/>
  <c r="V1599" i="5"/>
  <c r="E1599" i="5"/>
  <c r="X1599" i="5" s="1"/>
  <c r="V1600" i="5"/>
  <c r="E1600" i="5"/>
  <c r="X1600" i="5" s="1"/>
  <c r="V1601" i="5"/>
  <c r="E1601" i="5"/>
  <c r="X1601" i="5" s="1"/>
  <c r="V1602" i="5"/>
  <c r="E1602" i="5"/>
  <c r="X1602" i="5" s="1"/>
  <c r="V1603" i="5"/>
  <c r="E1603" i="5"/>
  <c r="V1604" i="5"/>
  <c r="E1604" i="5"/>
  <c r="V1605" i="5"/>
  <c r="E1605" i="5"/>
  <c r="X1605" i="5" s="1"/>
  <c r="V1606" i="5"/>
  <c r="E1606" i="5"/>
  <c r="X1606" i="5" s="1"/>
  <c r="V1607" i="5"/>
  <c r="E1607" i="5"/>
  <c r="V1608" i="5"/>
  <c r="E1608" i="5"/>
  <c r="X1608" i="5" s="1"/>
  <c r="V1609" i="5"/>
  <c r="E1609" i="5"/>
  <c r="X1609" i="5" s="1"/>
  <c r="V1610" i="5"/>
  <c r="E1610" i="5"/>
  <c r="X1610" i="5" s="1"/>
  <c r="V1611" i="5"/>
  <c r="E1611" i="5"/>
  <c r="X1611" i="5" s="1"/>
  <c r="V1612" i="5"/>
  <c r="E1612" i="5"/>
  <c r="V1613" i="5"/>
  <c r="E1613" i="5"/>
  <c r="X1613" i="5" s="1"/>
  <c r="V1614" i="5"/>
  <c r="E1614" i="5"/>
  <c r="X1614" i="5" s="1"/>
  <c r="V1615" i="5"/>
  <c r="E1615" i="5"/>
  <c r="X1615" i="5" s="1"/>
  <c r="V1616" i="5"/>
  <c r="E1616" i="5"/>
  <c r="V1617" i="5"/>
  <c r="E1617" i="5"/>
  <c r="X1617" i="5" s="1"/>
  <c r="V1618" i="5"/>
  <c r="E1618" i="5"/>
  <c r="X1618" i="5" s="1"/>
  <c r="V1619" i="5"/>
  <c r="E1619" i="5"/>
  <c r="X1619" i="5" s="1"/>
  <c r="V1620" i="5"/>
  <c r="E1620" i="5"/>
  <c r="V1621" i="5"/>
  <c r="E1621" i="5"/>
  <c r="X1621" i="5" s="1"/>
  <c r="V1622" i="5"/>
  <c r="E1622" i="5"/>
  <c r="X1622" i="5" s="1"/>
  <c r="V1623" i="5"/>
  <c r="E1623" i="5"/>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X1643" i="5" s="1"/>
  <c r="V1644" i="5"/>
  <c r="E1644" i="5"/>
  <c r="X1644" i="5" s="1"/>
  <c r="V1645" i="5"/>
  <c r="E1645" i="5"/>
  <c r="V1646" i="5"/>
  <c r="E1646" i="5"/>
  <c r="X1646" i="5" s="1"/>
  <c r="V1647" i="5"/>
  <c r="E1647" i="5"/>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V1685" i="5"/>
  <c r="E1685" i="5"/>
  <c r="X1685" i="5" s="1"/>
  <c r="V1686" i="5"/>
  <c r="E1686" i="5"/>
  <c r="X1686" i="5" s="1"/>
  <c r="V1687" i="5"/>
  <c r="E1687" i="5"/>
  <c r="X1687" i="5" s="1"/>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V1701" i="5"/>
  <c r="E1701" i="5"/>
  <c r="X1701" i="5" s="1"/>
  <c r="V1702" i="5"/>
  <c r="E1702" i="5"/>
  <c r="X1702" i="5" s="1"/>
  <c r="V1703" i="5"/>
  <c r="E1703" i="5"/>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V1717" i="5"/>
  <c r="E1717" i="5"/>
  <c r="X1717" i="5" s="1"/>
  <c r="V1718" i="5"/>
  <c r="E1718" i="5"/>
  <c r="X1718" i="5" s="1"/>
  <c r="V1719" i="5"/>
  <c r="E1719" i="5"/>
  <c r="X1719" i="5" s="1"/>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X1739" i="5" s="1"/>
  <c r="V1740" i="5"/>
  <c r="E1740" i="5"/>
  <c r="V1741" i="5"/>
  <c r="E1741" i="5"/>
  <c r="X1741" i="5" s="1"/>
  <c r="V1742" i="5"/>
  <c r="E1742" i="5"/>
  <c r="X1742" i="5" s="1"/>
  <c r="V1743" i="5"/>
  <c r="E1743" i="5"/>
  <c r="V1744" i="5"/>
  <c r="E1744" i="5"/>
  <c r="V1745" i="5"/>
  <c r="E1745" i="5"/>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V1773" i="5"/>
  <c r="E1773" i="5"/>
  <c r="X1773" i="5" s="1"/>
  <c r="V1774" i="5"/>
  <c r="E1774" i="5"/>
  <c r="X1774" i="5" s="1"/>
  <c r="V1775" i="5"/>
  <c r="E1775" i="5"/>
  <c r="X1775" i="5" s="1"/>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V1820" i="5"/>
  <c r="E1820" i="5"/>
  <c r="X1820" i="5" s="1"/>
  <c r="V1821" i="5"/>
  <c r="E1821" i="5"/>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V1850" i="5"/>
  <c r="E1850" i="5"/>
  <c r="X1850" i="5" s="1"/>
  <c r="V1851" i="5"/>
  <c r="E1851" i="5"/>
  <c r="X1851" i="5" s="1"/>
  <c r="V1852" i="5"/>
  <c r="E1852" i="5"/>
  <c r="V1853" i="5"/>
  <c r="E1853" i="5"/>
  <c r="V1854" i="5"/>
  <c r="E1854" i="5"/>
  <c r="X1854" i="5" s="1"/>
  <c r="V1855" i="5"/>
  <c r="E1855" i="5"/>
  <c r="X1855" i="5" s="1"/>
  <c r="V1856" i="5"/>
  <c r="E1856" i="5"/>
  <c r="V1857" i="5"/>
  <c r="E1857" i="5"/>
  <c r="X1857" i="5" s="1"/>
  <c r="V1858" i="5"/>
  <c r="E1858" i="5"/>
  <c r="X1858" i="5" s="1"/>
  <c r="V1859" i="5"/>
  <c r="E1859" i="5"/>
  <c r="V1860" i="5"/>
  <c r="E1860" i="5"/>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V1869" i="5"/>
  <c r="E1869" i="5"/>
  <c r="V1870" i="5"/>
  <c r="E1870" i="5"/>
  <c r="X1870" i="5" s="1"/>
  <c r="V1871" i="5"/>
  <c r="E1871" i="5"/>
  <c r="X1871" i="5" s="1"/>
  <c r="V1872" i="5"/>
  <c r="E1872" i="5"/>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V2156" i="5"/>
  <c r="E2156" i="5"/>
  <c r="X2156" i="5" s="1"/>
  <c r="V2157" i="5"/>
  <c r="E2157" i="5"/>
  <c r="V2158" i="5"/>
  <c r="E2158" i="5"/>
  <c r="X2158" i="5" s="1"/>
  <c r="V2159" i="5"/>
  <c r="E2159" i="5"/>
  <c r="X2159" i="5" s="1"/>
  <c r="V2160" i="5"/>
  <c r="E2160" i="5"/>
  <c r="V2161" i="5"/>
  <c r="E2161" i="5"/>
  <c r="X2161" i="5" s="1"/>
  <c r="V2162" i="5"/>
  <c r="E2162" i="5"/>
  <c r="X2162" i="5" s="1"/>
  <c r="V2163" i="5"/>
  <c r="E2163" i="5"/>
  <c r="V2164" i="5"/>
  <c r="E2164" i="5"/>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X2176" i="5" s="1"/>
  <c r="V2177" i="5"/>
  <c r="E2177" i="5"/>
  <c r="X2177" i="5" s="1"/>
  <c r="V2178" i="5"/>
  <c r="E2178" i="5"/>
  <c r="X2178" i="5" s="1"/>
  <c r="V2179" i="5"/>
  <c r="E2179" i="5"/>
  <c r="V2180" i="5"/>
  <c r="E2180" i="5"/>
  <c r="X2180" i="5" s="1"/>
  <c r="V2181" i="5"/>
  <c r="E2181" i="5"/>
  <c r="V2182" i="5"/>
  <c r="E2182" i="5"/>
  <c r="X2182" i="5" s="1"/>
  <c r="V2183" i="5"/>
  <c r="E2183" i="5"/>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V2388" i="5"/>
  <c r="E2388" i="5"/>
  <c r="X2388" i="5" s="1"/>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V2425" i="5"/>
  <c r="E2425" i="5"/>
  <c r="X2425" i="5" s="1"/>
  <c r="V2426" i="5"/>
  <c r="E2426" i="5"/>
  <c r="X2426" i="5" s="1"/>
  <c r="V2427" i="5"/>
  <c r="E2427" i="5"/>
  <c r="V2428" i="5"/>
  <c r="E2428" i="5"/>
  <c r="V2429" i="5"/>
  <c r="E2429" i="5"/>
  <c r="X2429" i="5" s="1"/>
  <c r="V2430" i="5"/>
  <c r="E2430" i="5"/>
  <c r="X2430" i="5" s="1"/>
  <c r="V2431" i="5"/>
  <c r="E2431" i="5"/>
  <c r="X2431" i="5" s="1"/>
  <c r="V2432" i="5"/>
  <c r="E2432" i="5"/>
  <c r="V2433" i="5"/>
  <c r="E2433" i="5"/>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c r="B57" i="6"/>
  <c r="G57" i="6" s="1"/>
  <c r="B56" i="6"/>
  <c r="G56" i="6"/>
  <c r="B55" i="6"/>
  <c r="G55" i="6" s="1"/>
  <c r="B54" i="6"/>
  <c r="G54" i="6"/>
  <c r="B17" i="6"/>
  <c r="B16" i="6"/>
  <c r="B15" i="6"/>
  <c r="B14" i="6"/>
  <c r="G14" i="6" s="1"/>
  <c r="H14" i="6" s="1"/>
  <c r="H13" i="6"/>
  <c r="B12" i="6"/>
  <c r="G12" i="6"/>
  <c r="H12" i="6" s="1"/>
  <c r="D12" i="6" s="1"/>
  <c r="B11" i="6"/>
  <c r="G11" i="6"/>
  <c r="H11" i="6"/>
  <c r="D11" i="6"/>
  <c r="G10" i="6"/>
  <c r="H10" i="6" s="1"/>
  <c r="D10" i="6" s="1"/>
  <c r="G9" i="6"/>
  <c r="H9" i="6" s="1"/>
  <c r="D9" i="6" s="1"/>
  <c r="B8" i="6"/>
  <c r="G8" i="6"/>
  <c r="H8" i="6"/>
  <c r="D8" i="6"/>
  <c r="B7" i="6"/>
  <c r="G7" i="6" s="1"/>
  <c r="H7" i="6" s="1"/>
  <c r="D7" i="6" s="1"/>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B45" i="4" s="1"/>
  <c r="A30" i="6" s="1"/>
  <c r="P44" i="4"/>
  <c r="P43" i="4"/>
  <c r="Q43" i="4" s="1"/>
  <c r="P41" i="4"/>
  <c r="P40" i="4"/>
  <c r="P39" i="4"/>
  <c r="P38" i="4"/>
  <c r="B38" i="4" s="1"/>
  <c r="P37" i="4"/>
  <c r="Q37" i="4" s="1"/>
  <c r="P35" i="4"/>
  <c r="P34" i="4"/>
  <c r="P33" i="4"/>
  <c r="P32" i="4"/>
  <c r="P31" i="4"/>
  <c r="Q31" i="4" s="1"/>
  <c r="P29" i="4"/>
  <c r="P28" i="4"/>
  <c r="P27" i="4"/>
  <c r="B27" i="4" s="1"/>
  <c r="A15"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X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40" i="5"/>
  <c r="X52" i="5"/>
  <c r="X64"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X724"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X1216" i="5"/>
  <c r="H1216" i="5"/>
  <c r="F1221" i="5"/>
  <c r="J1248" i="5"/>
  <c r="I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X1280" i="5"/>
  <c r="R1284" i="5"/>
  <c r="J1284" i="5"/>
  <c r="I1284" i="5"/>
  <c r="F1284" i="5"/>
  <c r="X1284" i="5"/>
  <c r="R1288" i="5"/>
  <c r="J1288" i="5"/>
  <c r="I1288" i="5"/>
  <c r="F1288" i="5"/>
  <c r="R1296" i="5"/>
  <c r="J1296" i="5"/>
  <c r="I1296" i="5"/>
  <c r="F1296" i="5"/>
  <c r="R1300" i="5"/>
  <c r="J1300" i="5"/>
  <c r="I1300" i="5"/>
  <c r="F1300" i="5"/>
  <c r="X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00" i="5"/>
  <c r="X2040"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s="1"/>
  <c r="D5" i="6" s="1"/>
  <c r="H6" i="6"/>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D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D16" i="6" s="1"/>
  <c r="B19" i="6"/>
  <c r="B49" i="6" s="1"/>
  <c r="G49" i="6" s="1"/>
  <c r="A38" i="2"/>
  <c r="J4" i="5"/>
  <c r="B41" i="4"/>
  <c r="B59" i="4" s="1"/>
  <c r="A4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X1272" i="5"/>
  <c r="H2069" i="5"/>
  <c r="J1959" i="5"/>
  <c r="R1959" i="5"/>
  <c r="I678" i="5"/>
  <c r="H678" i="5"/>
  <c r="J987" i="5"/>
  <c r="S606" i="5"/>
  <c r="S610" i="5"/>
  <c r="X520" i="5"/>
  <c r="X347" i="5"/>
  <c r="S598" i="5"/>
  <c r="X376" i="5"/>
  <c r="X504" i="5"/>
  <c r="X483" i="5"/>
  <c r="X488" i="5"/>
  <c r="X535" i="5"/>
  <c r="X21" i="5"/>
  <c r="X559" i="5"/>
  <c r="S532" i="5"/>
  <c r="S356" i="5"/>
  <c r="X20" i="5"/>
  <c r="X233" i="5"/>
  <c r="X241" i="5"/>
  <c r="S343" i="5"/>
  <c r="X451" i="5"/>
  <c r="X325" i="5"/>
  <c r="X315" i="5"/>
  <c r="S315" i="5"/>
  <c r="S357" i="5"/>
  <c r="X383" i="5"/>
  <c r="S383" i="5"/>
  <c r="X76" i="5"/>
  <c r="X44" i="5"/>
  <c r="B32" i="6"/>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J403" i="5"/>
  <c r="J1233" i="5"/>
  <c r="F717" i="5"/>
  <c r="R775" i="5"/>
  <c r="X799"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X1508" i="5"/>
  <c r="R1086" i="5"/>
  <c r="I836" i="5"/>
  <c r="H596" i="5"/>
  <c r="R415" i="5"/>
  <c r="J447" i="5"/>
  <c r="J395" i="5"/>
  <c r="F2480" i="5"/>
  <c r="J2164" i="5"/>
  <c r="R1653" i="5"/>
  <c r="J1653" i="5"/>
  <c r="F1508" i="5"/>
  <c r="F1222" i="5"/>
  <c r="H1297" i="5"/>
  <c r="F836" i="5"/>
  <c r="R836" i="5"/>
  <c r="R395" i="5"/>
  <c r="I496" i="5"/>
  <c r="F1233" i="5"/>
  <c r="J1725" i="5"/>
  <c r="H1716" i="5"/>
  <c r="F1403" i="5"/>
  <c r="X1329" i="5"/>
  <c r="I1095" i="5"/>
  <c r="R808" i="5"/>
  <c r="J239" i="5"/>
  <c r="J2133" i="5"/>
  <c r="J2161"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c r="H41" i="6" s="1"/>
  <c r="D41"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X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1" i="6" s="1"/>
  <c r="B52" i="6"/>
  <c r="G52" i="6"/>
  <c r="B37" i="6"/>
  <c r="G37" i="6" s="1"/>
  <c r="B42" i="6"/>
  <c r="G42" i="6" s="1"/>
  <c r="B44" i="6"/>
  <c r="G44" i="6"/>
  <c r="G32" i="6"/>
  <c r="B24" i="6"/>
  <c r="G24" i="6" s="1"/>
  <c r="F2426" i="5"/>
  <c r="R2426" i="5"/>
  <c r="J2426" i="5"/>
  <c r="I2426" i="5"/>
  <c r="H2426" i="5"/>
  <c r="F2446" i="5"/>
  <c r="H2446" i="5"/>
  <c r="J2446" i="5"/>
  <c r="I2446" i="5"/>
  <c r="R2446" i="5"/>
  <c r="G22" i="6"/>
  <c r="H22" i="6" s="1"/>
  <c r="D22" i="6" s="1"/>
  <c r="B47" i="6"/>
  <c r="G47" i="6"/>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D26" i="6" s="1"/>
  <c r="G21" i="6"/>
  <c r="H21" i="6"/>
  <c r="K67" i="6" s="1"/>
  <c r="B36" i="6"/>
  <c r="G36" i="6"/>
  <c r="H2439" i="5"/>
  <c r="F2439" i="5"/>
  <c r="R2439" i="5"/>
  <c r="J2439" i="5"/>
  <c r="I2439" i="5"/>
  <c r="F2414" i="5"/>
  <c r="R2414" i="5"/>
  <c r="J2414" i="5"/>
  <c r="I2414" i="5"/>
  <c r="H2414" i="5"/>
  <c r="J2448" i="5"/>
  <c r="F2448" i="5"/>
  <c r="I2448" i="5"/>
  <c r="H2448" i="5"/>
  <c r="R2448" i="5"/>
  <c r="B27" i="6"/>
  <c r="G27" i="6"/>
  <c r="H27" i="6" s="1"/>
  <c r="D27" i="6" s="1"/>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X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X911" i="5"/>
  <c r="R911" i="5"/>
  <c r="I911" i="5"/>
  <c r="H911" i="5"/>
  <c r="F911" i="5"/>
  <c r="J911"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6" i="6"/>
  <c r="F41" i="6"/>
  <c r="F36"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X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X1436" i="5"/>
  <c r="R1436" i="5"/>
  <c r="F1436" i="5"/>
  <c r="J1436" i="5"/>
  <c r="I1436" i="5"/>
  <c r="J1228" i="5"/>
  <c r="I1228" i="5"/>
  <c r="F1228" i="5"/>
  <c r="X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X859"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X1792" i="5"/>
  <c r="R1792" i="5"/>
  <c r="J1784" i="5"/>
  <c r="I1784" i="5"/>
  <c r="H1784" i="5"/>
  <c r="F1784" i="5"/>
  <c r="X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s="1"/>
  <c r="D42" i="6" s="1"/>
  <c r="F68" i="6"/>
  <c r="F32" i="6"/>
  <c r="F52" i="6"/>
  <c r="H52" i="6"/>
  <c r="D52" i="6"/>
  <c r="F47" i="6"/>
  <c r="H47" i="6" s="1"/>
  <c r="F37" i="6"/>
  <c r="H37" i="6" s="1"/>
  <c r="D37" i="6" s="1"/>
  <c r="F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X1703" i="5"/>
  <c r="R1727" i="5"/>
  <c r="J1727" i="5"/>
  <c r="I1727" i="5"/>
  <c r="H1727" i="5"/>
  <c r="F1727" i="5"/>
  <c r="I1591" i="5"/>
  <c r="H1591" i="5"/>
  <c r="F1591" i="5"/>
  <c r="R1591" i="5"/>
  <c r="J1591" i="5"/>
  <c r="I1559" i="5"/>
  <c r="H1559" i="5"/>
  <c r="F1559" i="5"/>
  <c r="R1559" i="5"/>
  <c r="J1559" i="5"/>
  <c r="X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R1008" i="5"/>
  <c r="J1008" i="5"/>
  <c r="I1008" i="5"/>
  <c r="H1100" i="5"/>
  <c r="F1100" i="5"/>
  <c r="X1100" i="5"/>
  <c r="R1100" i="5"/>
  <c r="J1100" i="5"/>
  <c r="I1100" i="5"/>
  <c r="J1017" i="5"/>
  <c r="I1017" i="5"/>
  <c r="H1017" i="5"/>
  <c r="R1017" i="5"/>
  <c r="F1017" i="5"/>
  <c r="J1129" i="5"/>
  <c r="I1129" i="5"/>
  <c r="H1129" i="5"/>
  <c r="X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X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R1635" i="5"/>
  <c r="J1635" i="5"/>
  <c r="I1635" i="5"/>
  <c r="H1635" i="5"/>
  <c r="F1635" i="5"/>
  <c r="X16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X1429" i="5"/>
  <c r="F1429" i="5"/>
  <c r="I1619" i="5"/>
  <c r="H1619" i="5"/>
  <c r="F1619" i="5"/>
  <c r="R1619" i="5"/>
  <c r="J1619" i="5"/>
  <c r="I1587" i="5"/>
  <c r="H1587" i="5"/>
  <c r="F1587" i="5"/>
  <c r="R1587" i="5"/>
  <c r="J1587" i="5"/>
  <c r="X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X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R1020" i="5"/>
  <c r="J1020" i="5"/>
  <c r="I1020" i="5"/>
  <c r="R928" i="5"/>
  <c r="J928" i="5"/>
  <c r="I928" i="5"/>
  <c r="F928" i="5"/>
  <c r="H928" i="5"/>
  <c r="X892" i="5"/>
  <c r="R892" i="5"/>
  <c r="I892" i="5"/>
  <c r="H892" i="5"/>
  <c r="F892" i="5"/>
  <c r="J892" i="5"/>
  <c r="R847" i="5"/>
  <c r="J847" i="5"/>
  <c r="I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R663" i="5"/>
  <c r="J663" i="5"/>
  <c r="I663" i="5"/>
  <c r="H663" i="5"/>
  <c r="F663" i="5"/>
  <c r="X655" i="5"/>
  <c r="R655" i="5"/>
  <c r="J655" i="5"/>
  <c r="I655" i="5"/>
  <c r="H655" i="5"/>
  <c r="F655" i="5"/>
  <c r="R647" i="5"/>
  <c r="J647" i="5"/>
  <c r="I647" i="5"/>
  <c r="H647" i="5"/>
  <c r="F647" i="5"/>
  <c r="X639"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X1623" i="5"/>
  <c r="I1516" i="5"/>
  <c r="H1516" i="5"/>
  <c r="F1516" i="5"/>
  <c r="X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X1279" i="5"/>
  <c r="H984" i="5"/>
  <c r="F984" i="5"/>
  <c r="X984" i="5"/>
  <c r="R984" i="5"/>
  <c r="J984" i="5"/>
  <c r="I984" i="5"/>
  <c r="R1600" i="5"/>
  <c r="J1600" i="5"/>
  <c r="I1600" i="5"/>
  <c r="H1600" i="5"/>
  <c r="F1600" i="5"/>
  <c r="F1170" i="5"/>
  <c r="J1170" i="5"/>
  <c r="I1170" i="5"/>
  <c r="H1170" i="5"/>
  <c r="R1170" i="5"/>
  <c r="H1104" i="5"/>
  <c r="F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X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X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99" i="5"/>
  <c r="S599" i="5"/>
  <c r="X493" i="5"/>
  <c r="X611" i="5"/>
  <c r="S611" i="5"/>
  <c r="S601" i="5"/>
  <c r="X467" i="5"/>
  <c r="X427" i="5"/>
  <c r="X287" i="5"/>
  <c r="X407" i="5"/>
  <c r="X152" i="5"/>
  <c r="X375" i="5"/>
  <c r="X232" i="5"/>
  <c r="X264" i="5"/>
  <c r="X192" i="5"/>
  <c r="X176" i="5"/>
  <c r="X244" i="5"/>
  <c r="X567" i="5"/>
  <c r="X596" i="5"/>
  <c r="X91" i="5"/>
  <c r="X524" i="5"/>
  <c r="X496" i="5"/>
  <c r="X103" i="5"/>
  <c r="X339" i="5"/>
  <c r="X188" i="5"/>
  <c r="X565" i="5"/>
  <c r="X328" i="5"/>
  <c r="X591" i="5"/>
  <c r="X595" i="5"/>
  <c r="X600" i="5"/>
  <c r="S600" i="5"/>
  <c r="X447" i="5"/>
  <c r="X251" i="5"/>
  <c r="X423" i="5"/>
  <c r="X403" i="5"/>
  <c r="X112" i="5"/>
  <c r="X164" i="5"/>
  <c r="X308" i="5"/>
  <c r="X144" i="5"/>
  <c r="X208" i="5"/>
  <c r="S382" i="5"/>
  <c r="X224" i="5"/>
  <c r="X256" i="5"/>
  <c r="X288" i="5"/>
  <c r="X367" i="5"/>
  <c r="X537" i="5"/>
  <c r="X116" i="5"/>
  <c r="X236" i="5"/>
  <c r="X300" i="5"/>
  <c r="X207" i="5"/>
  <c r="X592" i="5"/>
  <c r="X395" i="5"/>
  <c r="X115" i="5"/>
  <c r="S533" i="5"/>
  <c r="X485" i="5"/>
  <c r="X561" i="5"/>
  <c r="X575" i="5"/>
  <c r="X216" i="5"/>
  <c r="X355" i="5"/>
  <c r="S355" i="5"/>
  <c r="X541" i="5"/>
  <c r="X391" i="5"/>
  <c r="S602" i="5"/>
  <c r="X573" i="5"/>
  <c r="X587" i="5"/>
  <c r="X497" i="5"/>
  <c r="X312" i="5"/>
  <c r="X124" i="5"/>
  <c r="S603" i="5"/>
  <c r="X280" i="5"/>
  <c r="X184" i="5"/>
  <c r="X260" i="5"/>
  <c r="X292" i="5"/>
  <c r="S605" i="5"/>
  <c r="X279" i="5"/>
  <c r="X163" i="5"/>
  <c r="X571" i="5"/>
  <c r="X172" i="5"/>
  <c r="X607" i="5"/>
  <c r="S607" i="5"/>
  <c r="X489" i="5"/>
  <c r="X579" i="5"/>
  <c r="X557" i="5"/>
  <c r="X132" i="5"/>
  <c r="X303" i="5"/>
  <c r="X211" i="5"/>
  <c r="X43" i="5"/>
  <c r="X215" i="5"/>
  <c r="X580" i="5"/>
  <c r="X87" i="5"/>
  <c r="S314" i="5"/>
  <c r="X463" i="5"/>
  <c r="X460" i="5"/>
  <c r="X196" i="5"/>
  <c r="X272" i="5"/>
  <c r="X585" i="5"/>
  <c r="X120" i="5"/>
  <c r="X419" i="5"/>
  <c r="X261" i="5"/>
  <c r="X415" i="5"/>
  <c r="X239" i="5"/>
  <c r="X608" i="5"/>
  <c r="X71" i="5"/>
  <c r="X265" i="5"/>
  <c r="AB12" i="5"/>
  <c r="AB9" i="5"/>
  <c r="AB10" i="5"/>
  <c r="AB14" i="5"/>
  <c r="AB17" i="5"/>
  <c r="AB16" i="5"/>
  <c r="AB8" i="5"/>
  <c r="G67" i="6" s="1"/>
  <c r="AB13" i="5"/>
  <c r="AB15" i="5"/>
  <c r="AB11" i="5"/>
  <c r="AB7" i="5"/>
  <c r="G66" i="6" s="1"/>
  <c r="H32" i="6"/>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2" i="6"/>
  <c r="R16" i="5"/>
  <c r="I16" i="5"/>
  <c r="H16" i="5"/>
  <c r="J16" i="5"/>
  <c r="F16" i="5"/>
  <c r="I10" i="5"/>
  <c r="R10" i="5"/>
  <c r="J10" i="5"/>
  <c r="H10" i="5"/>
  <c r="H13" i="5"/>
  <c r="R13" i="5"/>
  <c r="J13" i="5"/>
  <c r="I13" i="5"/>
  <c r="F13" i="5"/>
  <c r="R7" i="5"/>
  <c r="H17" i="5"/>
  <c r="I17" i="5"/>
  <c r="J17" i="5"/>
  <c r="R17" i="5"/>
  <c r="F17" i="5"/>
  <c r="I12" i="5"/>
  <c r="J12" i="5"/>
  <c r="R12" i="5"/>
  <c r="F12" i="5"/>
  <c r="H12" i="5"/>
  <c r="H9" i="5"/>
  <c r="J9" i="5"/>
  <c r="I9" i="5"/>
  <c r="R9" i="5"/>
  <c r="R8" i="5"/>
  <c r="H8" i="5"/>
  <c r="I8" i="5"/>
  <c r="H15" i="5"/>
  <c r="J15" i="5"/>
  <c r="I15" i="5"/>
  <c r="F15" i="5"/>
  <c r="R15" i="5"/>
  <c r="H11" i="5"/>
  <c r="R11" i="5"/>
  <c r="J11" i="5"/>
  <c r="I11" i="5"/>
  <c r="I14" i="5"/>
  <c r="R14" i="5"/>
  <c r="J14" i="5"/>
  <c r="H14" i="5"/>
  <c r="F14" i="5"/>
  <c r="X13" i="5"/>
  <c r="X12" i="5"/>
  <c r="X11" i="5"/>
  <c r="X15" i="5"/>
  <c r="X7" i="5"/>
  <c r="X16" i="5"/>
  <c r="S17" i="5"/>
  <c r="S12" i="5"/>
  <c r="S16" i="5"/>
  <c r="S15" i="5"/>
  <c r="S13" i="5"/>
  <c r="S14" i="5"/>
  <c r="S10" i="5"/>
  <c r="S5" i="5"/>
  <c r="S11" i="5"/>
  <c r="S8" i="5"/>
  <c r="S9" i="5"/>
  <c r="S7" i="5"/>
  <c r="S6" i="5"/>
  <c r="G64" i="6" a="1"/>
  <c r="J7" i="5" l="1"/>
  <c r="G68" i="6"/>
  <c r="H68" i="6" s="1"/>
  <c r="D68" i="6" s="1"/>
  <c r="G65" i="6"/>
  <c r="I7" i="5"/>
  <c r="C32" i="6"/>
  <c r="H36" i="6"/>
  <c r="D36" i="6" s="1"/>
  <c r="C11" i="6"/>
  <c r="H31" i="6"/>
  <c r="D31" i="6" s="1"/>
  <c r="B71" i="4"/>
  <c r="A52" i="6" s="1"/>
  <c r="C21" i="6"/>
  <c r="D21" i="6"/>
  <c r="C47" i="6"/>
  <c r="D47" i="6"/>
  <c r="K68" i="6"/>
  <c r="D17" i="6"/>
  <c r="C37" i="6"/>
  <c r="C22" i="6"/>
  <c r="B65" i="4"/>
  <c r="A47" i="6" s="1"/>
  <c r="C52" i="6"/>
  <c r="C42" i="6"/>
  <c r="C17" i="6"/>
  <c r="C27" i="6"/>
  <c r="H46" i="6"/>
  <c r="D46" i="6" s="1"/>
  <c r="F67" i="6"/>
  <c r="H67" i="6" s="1"/>
  <c r="D67" i="6" s="1"/>
  <c r="C41" i="6"/>
  <c r="C16" i="6"/>
  <c r="C26" i="6"/>
  <c r="F51" i="6"/>
  <c r="H51" i="6" s="1"/>
  <c r="D51" i="6" s="1"/>
  <c r="C36" i="6"/>
  <c r="F30" i="6"/>
  <c r="F45" i="6"/>
  <c r="F35" i="6"/>
  <c r="F40" i="6"/>
  <c r="F50" i="6"/>
  <c r="F66" i="6"/>
  <c r="H66" i="6" s="1"/>
  <c r="D66" i="6" s="1"/>
  <c r="C15" i="6"/>
  <c r="B40" i="6"/>
  <c r="G40" i="6" s="1"/>
  <c r="B35" i="6"/>
  <c r="G35" i="6" s="1"/>
  <c r="B64" i="4"/>
  <c r="A46" i="6" s="1"/>
  <c r="B45" i="6"/>
  <c r="G45" i="6" s="1"/>
  <c r="B58" i="4"/>
  <c r="A41" i="6" s="1"/>
  <c r="B25" i="6"/>
  <c r="G25" i="6" s="1"/>
  <c r="H25" i="6" s="1"/>
  <c r="A26" i="6"/>
  <c r="G20" i="6"/>
  <c r="H20" i="6" s="1"/>
  <c r="D20" i="6" s="1"/>
  <c r="B34" i="4"/>
  <c r="A21" i="6" s="1"/>
  <c r="B50" i="6"/>
  <c r="G50" i="6" s="1"/>
  <c r="B30" i="6"/>
  <c r="G30" i="6" s="1"/>
  <c r="B31" i="4"/>
  <c r="A18" i="6" s="1"/>
  <c r="B87" i="4"/>
  <c r="A62" i="6" s="1"/>
  <c r="B75" i="4"/>
  <c r="A54" i="6" s="1"/>
  <c r="B81" i="4"/>
  <c r="A58" i="6" s="1"/>
  <c r="B83" i="4"/>
  <c r="A59" i="6" s="1"/>
  <c r="B55" i="4"/>
  <c r="A38" i="6" s="1"/>
  <c r="B67" i="4"/>
  <c r="A48" i="6" s="1"/>
  <c r="B89" i="4"/>
  <c r="A63" i="6" s="1"/>
  <c r="B37" i="4"/>
  <c r="A23" i="6" s="1"/>
  <c r="B43" i="4"/>
  <c r="A28" i="6" s="1"/>
  <c r="B61" i="4"/>
  <c r="A43" i="6" s="1"/>
  <c r="B77" i="4"/>
  <c r="A55" i="6" s="1"/>
  <c r="B49" i="4"/>
  <c r="A33" i="6" s="1"/>
  <c r="B79" i="4"/>
  <c r="A57" i="6" s="1"/>
  <c r="B85" i="4"/>
  <c r="A60" i="6" s="1"/>
  <c r="H19" i="6"/>
  <c r="K65" i="6" s="1"/>
  <c r="D14" i="6"/>
  <c r="B56" i="4"/>
  <c r="A39" i="6" s="1"/>
  <c r="B50" i="4"/>
  <c r="A34" i="6" s="1"/>
  <c r="C14" i="6"/>
  <c r="B35" i="4"/>
  <c r="A22" i="6" s="1"/>
  <c r="B29" i="6"/>
  <c r="G29" i="6" s="1"/>
  <c r="F24" i="6"/>
  <c r="D31" i="4"/>
  <c r="B34" i="6"/>
  <c r="G34" i="6" s="1"/>
  <c r="B39" i="6"/>
  <c r="G39" i="6" s="1"/>
  <c r="D43" i="4"/>
  <c r="G19" i="6"/>
  <c r="A24" i="6"/>
  <c r="C12" i="6"/>
  <c r="C7" i="6"/>
  <c r="D67" i="4"/>
  <c r="D61" i="4"/>
  <c r="C9" i="6"/>
  <c r="C10" i="6"/>
  <c r="D37" i="4"/>
  <c r="C8" i="6"/>
  <c r="A14" i="6"/>
  <c r="B63" i="4"/>
  <c r="A45" i="6" s="1"/>
  <c r="D6" i="6"/>
  <c r="C6" i="6"/>
  <c r="B57" i="4"/>
  <c r="A40" i="6" s="1"/>
  <c r="A25" i="6"/>
  <c r="B69" i="4"/>
  <c r="A50" i="6" s="1"/>
  <c r="C5" i="6"/>
  <c r="C4" i="6"/>
  <c r="G69" i="6" a="1"/>
  <c r="G69" i="6" s="1"/>
  <c r="H69" i="6" s="1"/>
  <c r="B53" i="4"/>
  <c r="A37" i="6" s="1"/>
  <c r="B52" i="4"/>
  <c r="A36" i="6" s="1"/>
  <c r="A27" i="6"/>
  <c r="G37" i="4"/>
  <c r="D74" i="4"/>
  <c r="D4" i="6"/>
  <c r="G43" i="4"/>
  <c r="D55" i="4"/>
  <c r="G64" i="6"/>
  <c r="B62" i="4"/>
  <c r="A44" i="6" s="1"/>
  <c r="B68" i="4"/>
  <c r="A49" i="6" s="1"/>
  <c r="G61" i="4"/>
  <c r="G74" i="4"/>
  <c r="G31" i="4"/>
  <c r="B33" i="4"/>
  <c r="A20" i="6" s="1"/>
  <c r="G55" i="4"/>
  <c r="G67" i="4"/>
  <c r="T8" i="5"/>
  <c r="T9" i="5"/>
  <c r="T11" i="5"/>
  <c r="T10" i="5"/>
  <c r="T6" i="5"/>
  <c r="T5" i="5"/>
  <c r="T7" i="5"/>
  <c r="C68" i="6" l="1"/>
  <c r="C31" i="6"/>
  <c r="C46" i="6"/>
  <c r="K66" i="6"/>
  <c r="H40" i="6"/>
  <c r="C40" i="6" s="1"/>
  <c r="C67" i="6"/>
  <c r="C51" i="6"/>
  <c r="D25" i="6"/>
  <c r="C25" i="6"/>
  <c r="H50" i="6"/>
  <c r="C20" i="6"/>
  <c r="H35" i="6"/>
  <c r="C66" i="6"/>
  <c r="H45" i="6"/>
  <c r="H30" i="6"/>
  <c r="F44" i="6"/>
  <c r="H44" i="6" s="1"/>
  <c r="F29" i="6"/>
  <c r="H29" i="6" s="1"/>
  <c r="H24" i="6"/>
  <c r="F34" i="6"/>
  <c r="H34" i="6" s="1"/>
  <c r="F39" i="6"/>
  <c r="H39" i="6" s="1"/>
  <c r="F54" i="6"/>
  <c r="F65" i="6"/>
  <c r="F49" i="6"/>
  <c r="H49" i="6" s="1"/>
  <c r="D19" i="6"/>
  <c r="C19" i="6"/>
  <c r="H64" i="6"/>
  <c r="B64" i="6"/>
  <c r="D40" i="6" l="1"/>
  <c r="D35" i="6"/>
  <c r="C35" i="6"/>
  <c r="D50" i="6"/>
  <c r="C50" i="6"/>
  <c r="D30" i="6"/>
  <c r="C30" i="6"/>
  <c r="D45" i="6"/>
  <c r="C45" i="6"/>
  <c r="D49" i="6"/>
  <c r="C49" i="6"/>
  <c r="H65" i="6"/>
  <c r="C2" i="6"/>
  <c r="B2" i="6"/>
  <c r="F57" i="6"/>
  <c r="H57" i="6" s="1"/>
  <c r="F58" i="6"/>
  <c r="H58" i="6" s="1"/>
  <c r="F63" i="6"/>
  <c r="H63" i="6" s="1"/>
  <c r="F55" i="6"/>
  <c r="H54" i="6"/>
  <c r="F62" i="6"/>
  <c r="H62" i="6" s="1"/>
  <c r="F59" i="6"/>
  <c r="H59" i="6" s="1"/>
  <c r="F60" i="6"/>
  <c r="H60" i="6" s="1"/>
  <c r="D39" i="6"/>
  <c r="C39" i="6"/>
  <c r="C34" i="6"/>
  <c r="D34" i="6"/>
  <c r="D24" i="6"/>
  <c r="C24" i="6"/>
  <c r="D29" i="6"/>
  <c r="C29" i="6"/>
  <c r="D44" i="6"/>
  <c r="C44" i="6"/>
  <c r="C64" i="6"/>
  <c r="D64" i="6"/>
  <c r="D65" i="6" l="1"/>
  <c r="C65" i="6"/>
  <c r="D54" i="6"/>
  <c r="C54" i="6"/>
  <c r="H55" i="6"/>
  <c r="F56" i="6"/>
  <c r="H56" i="6" s="1"/>
  <c r="C63" i="6"/>
  <c r="D63" i="6"/>
  <c r="D62" i="6"/>
  <c r="C62" i="6"/>
  <c r="D58" i="6"/>
  <c r="C58" i="6"/>
  <c r="D57" i="6"/>
  <c r="C57" i="6"/>
  <c r="D60" i="6"/>
  <c r="C60" i="6"/>
  <c r="D59" i="6"/>
  <c r="C59" i="6"/>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<sst xmlns="http://schemas.openxmlformats.org/spreadsheetml/2006/main" count="22376" uniqueCount="15830">
  <si>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</si>
  <si>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</si>
  <si>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</si>
  <si>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</si>
  <si>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</si>
  <si>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</si>
  <si>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</si>
  <si>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</si>
  <si>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</si>
  <si>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</si>
  <si>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</si>
  <si>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</si>
  <si>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</si>
  <si>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</si>
  <si>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</si>
  <si>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</si>
  <si>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</si>
  <si>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</si>
  <si>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</si>
  <si>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</si>
  <si>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</si>
  <si>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</si>
  <si>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</si>
  <si>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</si>
  <si>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</si>
  <si>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</si>
  <si>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</si>
  <si>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</si>
  <si>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</si>
  <si>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</si>
  <si>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</si>
  <si>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</si>
  <si>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</si>
  <si>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</si>
  <si>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</si>
  <si>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</si>
  <si>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</si>
  <si>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</si>
  <si>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</si>
  <si>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</si>
  <si>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</si>
  <si>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</si>
  <si>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</si>
  <si>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</si>
  <si>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</si>
  <si>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</si>
  <si>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</si>
  <si>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</si>
  <si>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</si>
  <si>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</si>
  <si>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</si>
  <si>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</si>
  <si>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</si>
  <si>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</si>
  <si>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</si>
  <si>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</si>
  <si>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</si>
  <si>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</si>
  <si>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</si>
  <si>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</si>
  <si>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</si>
  <si>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</si>
  <si>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</si>
  <si>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</si>
  <si>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</si>
  <si>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</si>
  <si>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</si>
  <si>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</si>
  <si>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</si>
  <si>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</si>
  <si>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</si>
  <si>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</si>
  <si>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</si>
  <si>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</si>
  <si>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</si>
  <si>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</si>
  <si>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</si>
  <si>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</si>
  <si>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</si>
  <si>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</si>
  <si>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</si>
  <si>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</si>
  <si>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</si>
  <si>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</si>
  <si>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</si>
  <si>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</si>
  <si>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</si>
  <si>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</si>
  <si>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</si>
  <si>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</si>
  <si>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</si>
  <si>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</si>
  <si>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</si>
  <si>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</si>
  <si>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</si>
  <si>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</si>
  <si>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</si>
  <si>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</si>
  <si>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</si>
  <si>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</si>
  <si>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</si>
  <si>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</si>
  <si>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</si>
  <si>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</si>
  <si>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</si>
  <si>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</si>
  <si>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</si>
  <si>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</si>
  <si>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</si>
  <si>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</si>
  <si>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</si>
  <si>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</si>
  <si>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</si>
  <si>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</si>
  <si>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</si>
  <si>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</si>
  <si>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</si>
  <si>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</si>
  <si>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</si>
  <si>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</si>
  <si>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</si>
  <si>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</si>
  <si>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</si>
  <si>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</si>
  <si>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</si>
  <si>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</si>
  <si>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</si>
  <si>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</si>
  <si>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</si>
  <si>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</si>
  <si>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</si>
  <si>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</si>
  <si>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</si>
  <si>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</si>
  <si>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</si>
  <si>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</si>
  <si>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</si>
  <si>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</si>
  <si>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</si>
  <si>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</si>
  <si>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</si>
  <si>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</si>
  <si>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</si>
  <si>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</si>
  <si>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</si>
  <si>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</si>
  <si>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</si>
  <si>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</si>
  <si>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</si>
  <si>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</si>
  <si>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</si>
  <si>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</si>
  <si>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</si>
  <si>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</si>
  <si>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</si>
  <si>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</si>
  <si>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</si>
  <si>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</si>
  <si>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</si>
  <si>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</si>
  <si>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</si>
  <si>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</si>
  <si>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</si>
  <si>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</si>
  <si>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</si>
  <si>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</si>
  <si>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</si>
  <si>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</si>
  <si>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</si>
  <si>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</si>
  <si>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</si>
  <si>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</si>
  <si>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</si>
  <si>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</si>
  <si>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</si>
  <si>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</si>
  <si>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</si>
  <si>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</si>
  <si>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</si>
  <si>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</si>
  <si>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</si>
  <si>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</si>
  <si>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</si>
  <si>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</si>
  <si>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</si>
  <si>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</si>
  <si>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</si>
  <si>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</si>
  <si>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</si>
  <si>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</si>
  <si>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</si>
  <si>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</si>
  <si>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</si>
  <si>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</si>
  <si>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</si>
  <si>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</si>
  <si>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</si>
  <si>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</si>
  <si>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</si>
  <si>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</si>
  <si>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</si>
  <si>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</si>
  <si>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</si>
  <si>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</si>
  <si>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</si>
  <si>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</si>
  <si>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</si>
  <si>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</si>
  <si>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</si>
  <si>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</si>
  <si>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</si>
  <si>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</si>
  <si>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</si>
  <si>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</si>
  <si>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</si>
  <si>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</si>
  <si>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</si>
  <si>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</si>
  <si>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</si>
  <si>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</si>
  <si>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</si>
  <si>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</si>
  <si>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</si>
  <si>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</si>
  <si>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</si>
  <si>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</si>
  <si>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</si>
  <si>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</si>
  <si>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</si>
  <si>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</si>
  <si>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</si>
  <si>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</si>
  <si>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</si>
  <si>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</si>
  <si>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</si>
  <si>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</si>
  <si>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</si>
  <si>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</si>
  <si>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</si>
  <si>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</si>
  <si>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</si>
  <si>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</si>
  <si>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</si>
  <si>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</si>
  <si>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</si>
  <si>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</si>
  <si>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</si>
  <si>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</si>
  <si>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</si>
  <si>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</si>
  <si>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</si>
  <si>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</si>
  <si>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</si>
  <si>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</si>
  <si>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</si>
  <si>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</si>
  <si>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</si>
  <si>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</si>
  <si>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</si>
  <si>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</si>
  <si>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</si>
  <si>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</si>
  <si>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</si>
  <si>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</si>
  <si>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</si>
  <si>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</si>
  <si>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</si>
  <si>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</si>
  <si>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</si>
  <si>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</si>
  <si>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</si>
  <si>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</si>
  <si>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</si>
  <si>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</si>
  <si>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</si>
  <si>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</si>
  <si>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</si>
  <si>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</si>
  <si>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</si>
  <si>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</si>
  <si>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</si>
  <si>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</si>
  <si>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</si>
  <si>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</si>
  <si>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</si>
  <si>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</si>
  <si>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</si>
  <si>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</si>
  <si>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</si>
  <si>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</si>
  <si>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</si>
  <si>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</si>
  <si>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</si>
  <si>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</si>
  <si>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</si>
  <si>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</si>
  <si>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</si>
  <si>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</si>
  <si>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</si>
  <si>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</si>
  <si>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</si>
  <si>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</si>
  <si>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</si>
  <si>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</si>
  <si>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</si>
  <si>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</si>
  <si>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</si>
  <si>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</si>
  <si>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</si>
  <si>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</si>
  <si>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</si>
  <si>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</si>
  <si>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</si>
  <si>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</si>
  <si>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</si>
  <si>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</si>
  <si>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</si>
  <si>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</si>
  <si>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</si>
  <si>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</si>
  <si>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</si>
  <si>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</si>
  <si>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</si>
  <si>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</si>
  <si>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</si>
  <si>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</si>
  <si>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</si>
  <si>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</si>
  <si>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</si>
  <si>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</si>
  <si>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</si>
  <si>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</si>
  <si>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</si>
  <si>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</si>
  <si>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</si>
  <si>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</si>
  <si>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</si>
  <si>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</si>
  <si>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</si>
  <si>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</si>
  <si>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</si>
  <si>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</si>
  <si>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</si>
  <si>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</si>
  <si>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</si>
  <si>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</si>
  <si>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</si>
  <si>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</si>
  <si>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</si>
  <si>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</si>
  <si>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</si>
  <si>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</si>
  <si>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</si>
  <si>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</si>
  <si>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</si>
  <si>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</si>
  <si>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</si>
  <si>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</si>
  <si>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</si>
  <si>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</si>
  <si>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</si>
  <si>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</si>
  <si>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</si>
  <si>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</si>
  <si>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</si>
  <si>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</si>
  <si>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</si>
  <si>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</si>
  <si>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</si>
  <si>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</si>
  <si>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</si>
  <si>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</si>
  <si>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</si>
  <si>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</si>
  <si>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</si>
  <si>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</si>
  <si>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</si>
  <si>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</si>
  <si>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</si>
  <si>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</si>
  <si>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</si>
  <si>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</si>
  <si>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</si>
  <si>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</si>
  <si>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</si>
  <si>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</si>
  <si>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</si>
  <si>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</si>
  <si>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</si>
  <si>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</si>
  <si>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</si>
  <si>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</si>
  <si>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</si>
  <si>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</si>
  <si>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</si>
  <si>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</si>
  <si>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</si>
  <si>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</si>
  <si>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</si>
  <si>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</si>
  <si>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</si>
  <si>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</si>
  <si>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</si>
  <si>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</si>
  <si>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</si>
  <si>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</si>
  <si>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</si>
  <si>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</si>
  <si>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</si>
  <si>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</si>
  <si>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</si>
  <si>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</si>
  <si>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</si>
  <si>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</si>
  <si>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</si>
  <si>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</si>
  <si>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</si>
  <si>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</si>
  <si>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</si>
  <si>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</si>
  <si>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</si>
  <si>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</si>
  <si>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</si>
  <si>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</si>
  <si>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</si>
  <si>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</si>
  <si>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</si>
  <si>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</si>
  <si>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</si>
  <si>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</si>
  <si>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</si>
  <si>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</si>
  <si>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</si>
  <si>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</si>
  <si>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</si>
  <si>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</si>
  <si>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</si>
  <si>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</si>
  <si>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</si>
  <si>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</si>
  <si>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</si>
  <si>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</si>
  <si>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</si>
  <si>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</si>
  <si>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</si>
  <si>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</si>
  <si>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</si>
  <si>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</si>
  <si>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</si>
  <si>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</si>
  <si>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</si>
  <si>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</si>
  <si>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</si>
  <si>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</si>
  <si>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</si>
  <si>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</si>
  <si>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</si>
  <si>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</si>
  <si>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</si>
  <si>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</si>
  <si>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</si>
  <si>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</si>
  <si>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</si>
  <si>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</si>
  <si>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</si>
  <si>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</si>
  <si>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</si>
  <si>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</si>
  <si>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</si>
  <si>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</si>
  <si>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</si>
  <si>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</si>
  <si>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</si>
  <si>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</si>
  <si>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</si>
  <si>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</si>
  <si>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</si>
  <si>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</si>
  <si>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</si>
  <si>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</si>
  <si>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</si>
  <si>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</si>
  <si>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</si>
  <si>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</si>
  <si>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</si>
  <si>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</si>
  <si>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</si>
  <si>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</si>
  <si>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</si>
  <si>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</si>
  <si>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</si>
  <si>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</si>
  <si>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</si>
  <si>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</si>
  <si>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</si>
  <si>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</si>
  <si>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</si>
  <si>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</si>
  <si>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</si>
  <si>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</si>
  <si>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</si>
  <si>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</si>
  <si>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</si>
  <si>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</si>
  <si>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</si>
  <si>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</si>
  <si>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</si>
  <si>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</si>
  <si>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</si>
  <si>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</si>
  <si>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</si>
  <si>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</si>
  <si>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</si>
  <si>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</si>
  <si>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</si>
  <si>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</si>
  <si>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</si>
  <si>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</si>
  <si>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</si>
  <si>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</si>
  <si>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</si>
  <si>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</si>
  <si>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</si>
  <si>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</si>
  <si>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</si>
  <si>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</si>
  <si>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</si>
  <si>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</si>
  <si>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</si>
  <si>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</si>
  <si>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</si>
  <si>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</si>
  <si>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</si>
  <si>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</si>
  <si>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</si>
  <si>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</si>
  <si>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</si>
  <si>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</si>
  <si>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</si>
  <si>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</si>
  <si>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</si>
  <si>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</si>
  <si>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</si>
  <si>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</si>
  <si>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</si>
  <si>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</si>
  <si>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</si>
  <si>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</si>
  <si>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</si>
  <si>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</si>
  <si>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</si>
  <si>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</si>
  <si>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</si>
  <si>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</si>
  <si>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</si>
  <si>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</si>
  <si>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</si>
  <si>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</si>
  <si>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</si>
  <si>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</si>
  <si>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</si>
  <si>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</si>
  <si>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</si>
  <si>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</si>
  <si>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</si>
  <si>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</si>
  <si>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</si>
  <si>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</si>
  <si>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</si>
  <si>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</si>
  <si>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</si>
  <si>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</si>
  <si>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</si>
  <si>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</si>
  <si>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</si>
  <si>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</si>
  <si>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</si>
  <si>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</si>
  <si>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</si>
  <si>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</si>
  <si>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</si>
  <si>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</si>
  <si>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</si>
  <si>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</si>
  <si>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</si>
  <si>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</si>
  <si>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</si>
  <si>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</si>
  <si>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</si>
  <si>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</si>
  <si>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</si>
  <si>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</si>
  <si>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</si>
  <si>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</si>
  <si>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</si>
  <si>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</si>
  <si>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</si>
  <si>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</si>
  <si>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</si>
  <si>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</si>
  <si>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</si>
  <si>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</si>
  <si>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</si>
  <si>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</si>
  <si>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</si>
  <si>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</si>
  <si>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</si>
  <si>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</si>
  <si>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</si>
  <si>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</si>
  <si>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</si>
  <si>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</si>
  <si>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</si>
  <si>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</si>
  <si>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</si>
  <si>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</si>
  <si>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</si>
  <si>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</si>
  <si>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</si>
  <si>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</si>
  <si>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</si>
  <si>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</si>
  <si>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</si>
  <si>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</si>
  <si>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</si>
  <si>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</si>
  <si>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</si>
  <si>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</si>
  <si>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</si>
  <si>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</si>
  <si>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</si>
  <si>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</si>
  <si>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</si>
  <si>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</si>
  <si>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</si>
  <si>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</si>
  <si>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</si>
  <si>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</si>
  <si>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</si>
  <si>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</si>
  <si>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</si>
  <si>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</si>
  <si>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</si>
  <si>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</si>
  <si>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</si>
  <si>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</si>
  <si>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</si>
  <si>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</si>
  <si>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</si>
  <si>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</si>
  <si>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</si>
  <si>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</si>
  <si>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</si>
  <si>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</si>
  <si>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</si>
  <si>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</si>
  <si>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</si>
  <si>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</si>
  <si>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</si>
  <si>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</si>
  <si>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</si>
  <si>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</si>
  <si>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</si>
  <si>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</si>
  <si>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</si>
  <si>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</si>
  <si>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</si>
  <si>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</si>
  <si>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</si>
  <si>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</si>
  <si>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</si>
  <si>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</si>
  <si>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</si>
  <si>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</si>
  <si>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</si>
  <si>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</si>
  <si>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</si>
  <si>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</si>
  <si>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</si>
  <si>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</si>
  <si>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</si>
  <si>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</si>
  <si>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</si>
  <si>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</si>
  <si>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</si>
  <si>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</si>
  <si>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</si>
  <si>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</si>
  <si>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</si>
  <si>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</si>
  <si>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</si>
  <si>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</si>
  <si>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</si>
  <si>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</si>
  <si>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</si>
  <si>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</si>
  <si>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</si>
  <si>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</si>
  <si>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</si>
  <si>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</si>
  <si>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</si>
  <si>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</si>
  <si>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</si>
  <si>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</si>
  <si>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</si>
  <si>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</si>
  <si>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</si>
  <si>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</si>
  <si>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</si>
  <si>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</si>
  <si>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</si>
  <si>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</si>
  <si>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</si>
  <si>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</si>
  <si>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</si>
  <si>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</si>
  <si>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</si>
  <si>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</si>
  <si>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</si>
  <si>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</si>
  <si>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</si>
  <si>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</si>
  <si>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</si>
  <si>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</si>
  <si>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</si>
  <si>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</si>
  <si>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</si>
  <si>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</si>
  <si>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</si>
  <si>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</si>
  <si>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</si>
  <si>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</si>
  <si>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</si>
  <si>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</si>
  <si>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</si>
  <si>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</si>
  <si>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</si>
  <si>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</si>
  <si>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</si>
  <si>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</si>
  <si>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</si>
  <si>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</si>
  <si>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</si>
  <si>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</si>
  <si>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</si>
  <si>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</si>
  <si>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</si>
  <si>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</si>
  <si>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</si>
  <si>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</si>
  <si>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</si>
  <si>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</si>
  <si>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</si>
  <si>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</si>
  <si>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</si>
  <si>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</si>
  <si>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</si>
  <si>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</si>
  <si>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</si>
  <si>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</si>
  <si>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</si>
  <si>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</si>
  <si>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</si>
  <si>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</si>
  <si>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</si>
  <si>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</si>
  <si>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</si>
  <si>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</si>
  <si>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</si>
  <si>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</si>
  <si>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</si>
  <si>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</si>
  <si>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</si>
  <si>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</si>
  <si>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</si>
  <si>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</si>
  <si>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</si>
  <si>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</si>
  <si>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</si>
  <si>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</si>
  <si>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</si>
  <si>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</si>
  <si>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</si>
  <si>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</si>
  <si>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</si>
  <si>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</si>
  <si>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</si>
  <si>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</si>
  <si>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</si>
  <si>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</si>
  <si>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</si>
  <si>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</si>
  <si>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</si>
  <si>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</si>
  <si>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</si>
  <si>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</si>
  <si>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</si>
  <si>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</si>
  <si>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</si>
  <si>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</si>
  <si>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</si>
  <si>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</si>
  <si>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</si>
  <si>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</si>
  <si>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</si>
  <si>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</si>
  <si>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</si>
  <si>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</si>
  <si>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</si>
  <si>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</si>
  <si>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</si>
  <si>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</si>
  <si>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</si>
  <si>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</si>
  <si>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</si>
  <si>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</si>
  <si>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</si>
  <si>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</si>
  <si>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</si>
  <si>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</si>
  <si>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</si>
  <si>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</si>
  <si>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</si>
  <si>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</si>
  <si>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</si>
  <si>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</si>
  <si>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</si>
  <si>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</si>
  <si>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</si>
  <si>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</si>
  <si>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</si>
  <si>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</si>
  <si>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</si>
  <si>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</si>
  <si>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</si>
  <si>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</si>
  <si>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</si>
  <si>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</si>
  <si>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</si>
  <si>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</si>
  <si>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</si>
  <si>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</si>
  <si>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</si>
  <si>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</si>
  <si>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</si>
  <si>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</si>
  <si>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</si>
  <si>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</si>
  <si>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</si>
  <si>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</si>
  <si>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</si>
  <si>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</si>
  <si>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</si>
  <si>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</si>
  <si>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</si>
  <si>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</si>
  <si>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</si>
  <si>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</si>
  <si>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</si>
  <si>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</si>
  <si>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</si>
  <si>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</si>
  <si>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</si>
  <si>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</si>
  <si>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</si>
  <si>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</si>
  <si>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</si>
  <si>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</si>
  <si>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</si>
  <si>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</si>
  <si>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</si>
  <si>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</si>
  <si>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</si>
  <si>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</si>
  <si>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</si>
  <si>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</si>
  <si>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</si>
  <si>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</si>
  <si>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</si>
  <si>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</si>
  <si>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</si>
  <si>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</si>
  <si>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</si>
  <si>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</si>
  <si>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</si>
  <si>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</si>
  <si>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</si>
  <si>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</si>
  <si>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</si>
  <si>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</si>
  <si>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</si>
  <si>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</si>
  <si>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</si>
  <si>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</si>
  <si>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</si>
  <si>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</si>
  <si>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</si>
  <si>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</si>
  <si>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</si>
  <si>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</si>
  <si>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</si>
  <si>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</si>
  <si>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</si>
  <si>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</si>
  <si>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</si>
  <si>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</si>
  <si>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</si>
  <si>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</si>
  <si>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</si>
  <si>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</si>
  <si>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</si>
  <si>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</si>
  <si>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</si>
  <si>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</si>
  <si>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</si>
  <si>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</si>
  <si>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</si>
  <si>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</si>
  <si>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</si>
  <si>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</si>
  <si>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</si>
  <si>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</si>
  <si>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</si>
  <si>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</si>
  <si>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</si>
  <si>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</si>
  <si>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</si>
  <si>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</si>
  <si>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</si>
  <si>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</si>
  <si>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</si>
  <si>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</si>
  <si>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</si>
  <si>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</si>
  <si>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</si>
  <si>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</si>
  <si>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</si>
  <si>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</si>
  <si>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</si>
  <si>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</si>
  <si>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</si>
  <si>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</si>
  <si>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</si>
  <si>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</si>
  <si>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</si>
  <si>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</si>
  <si>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</si>
  <si>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</si>
  <si>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</si>
  <si>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</si>
  <si>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</si>
  <si>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</si>
  <si>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</si>
  <si>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</si>
  <si>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</si>
  <si>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</si>
  <si>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</si>
  <si>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</si>
  <si>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</si>
  <si>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</si>
  <si>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</si>
  <si>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</si>
  <si>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</si>
  <si>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</si>
  <si>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</si>
  <si>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</si>
  <si>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</si>
  <si>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</si>
  <si>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</si>
  <si>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</si>
  <si>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</si>
  <si>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</si>
  <si>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</si>
  <si>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</si>
  <si>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</si>
  <si>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</si>
  <si>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</si>
  <si>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</si>
  <si>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</si>
  <si>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</si>
  <si>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</si>
  <si>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</si>
  <si>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</si>
  <si>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</si>
  <si>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</si>
  <si>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</si>
  <si>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</si>
  <si>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</si>
  <si>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</si>
  <si>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</si>
  <si>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</si>
  <si>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</si>
  <si>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</si>
  <si>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</si>
  <si>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</si>
  <si>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</si>
  <si>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</si>
  <si>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</si>
  <si>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</si>
  <si>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</si>
  <si>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</si>
  <si>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</si>
  <si>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</si>
  <si>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</si>
  <si>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</si>
  <si>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</si>
  <si>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</si>
  <si>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</si>
  <si>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</si>
  <si>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</si>
  <si>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</si>
  <si>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</si>
  <si>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</si>
  <si>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</si>
  <si>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</si>
  <si>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</si>
  <si>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</si>
  <si>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</si>
  <si>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</si>
  <si>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</si>
  <si>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</si>
  <si>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</si>
  <si>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</si>
  <si>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</si>
  <si>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</si>
  <si>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</si>
  <si>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</si>
  <si>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</si>
  <si>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</si>
  <si>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</si>
  <si>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</si>
  <si>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</si>
  <si>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</si>
  <si>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</si>
  <si>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</si>
  <si>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</si>
  <si>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</si>
  <si>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</si>
  <si>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</si>
  <si>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</si>
  <si>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</si>
  <si>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</si>
  <si>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</si>
  <si>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</si>
  <si>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</si>
  <si>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</si>
  <si>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</si>
  <si>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</si>
  <si>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</si>
  <si>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</si>
  <si>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</si>
  <si>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</si>
  <si>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</si>
  <si>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</si>
  <si>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</si>
  <si>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</si>
  <si>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</si>
  <si>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</si>
  <si>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</si>
  <si>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</si>
  <si>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</si>
  <si>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</si>
  <si>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</si>
  <si>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</si>
  <si>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</si>
  <si>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</si>
  <si>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</si>
  <si>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</si>
  <si>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</si>
  <si>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</si>
  <si>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</si>
  <si>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</si>
  <si>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</si>
  <si>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</si>
  <si>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</si>
  <si>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</si>
  <si>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</si>
  <si>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</si>
  <si>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</si>
  <si>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</si>
  <si>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</si>
  <si>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</si>
  <si>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</si>
  <si>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</si>
  <si>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</si>
  <si>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</si>
  <si>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</si>
  <si>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</si>
  <si>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</si>
  <si>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</si>
  <si>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</si>
  <si>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</si>
  <si>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</si>
  <si>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</si>
  <si>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</si>
  <si>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</si>
  <si>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</si>
  <si>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</si>
  <si>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</si>
  <si>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</si>
  <si>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</si>
  <si>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</si>
  <si>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</si>
  <si>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</si>
  <si>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</si>
  <si>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</si>
  <si>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</si>
  <si>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</si>
  <si>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</si>
  <si>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</si>
  <si>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</si>
  <si>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</si>
  <si>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</si>
  <si>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</si>
  <si>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</si>
  <si>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</si>
  <si>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</si>
  <si>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</si>
  <si>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</si>
  <si>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</si>
  <si>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</si>
  <si>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</si>
  <si>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</si>
  <si>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</si>
  <si>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</si>
  <si>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</si>
  <si>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</si>
  <si>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</si>
  <si>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</si>
  <si>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</si>
  <si>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</si>
  <si>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</si>
  <si>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</si>
  <si>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</si>
  <si>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</si>
  <si>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</si>
  <si>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</si>
  <si>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</si>
  <si>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</si>
  <si>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</si>
  <si>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</si>
  <si>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</si>
  <si>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</si>
  <si>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</si>
  <si>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</si>
  <si>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</si>
  <si>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</si>
  <si>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</si>
  <si>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</si>
  <si>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</si>
  <si>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</si>
  <si>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</si>
  <si>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</si>
  <si>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</si>
  <si>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</si>
  <si>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</si>
  <si>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</si>
  <si>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</si>
  <si>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</si>
  <si>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</si>
  <si>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</si>
  <si>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</si>
  <si>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</si>
  <si>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</si>
  <si>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</si>
  <si>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</si>
  <si>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</si>
  <si>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</si>
  <si>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</si>
  <si>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</si>
  <si>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</si>
  <si>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</si>
  <si>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</si>
  <si>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</si>
  <si>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</si>
  <si>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</si>
  <si>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</si>
  <si>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</si>
  <si>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</si>
  <si>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</si>
  <si>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</si>
  <si>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</si>
  <si>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</si>
  <si>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</si>
  <si>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</si>
  <si>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</si>
  <si>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</si>
  <si>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</si>
  <si>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</si>
  <si>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</si>
  <si>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</si>
  <si>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</si>
  <si>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</si>
  <si>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</si>
  <si>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</si>
  <si>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</si>
  <si>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</si>
  <si>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</si>
  <si>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</si>
  <si>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</si>
  <si>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</si>
  <si>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</si>
  <si>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</si>
  <si>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</si>
  <si>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</si>
  <si>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</si>
  <si>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</si>
  <si>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</si>
  <si>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</si>
  <si>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</si>
  <si>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</si>
  <si>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</si>
  <si>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</si>
  <si>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</si>
  <si>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</si>
  <si>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</si>
  <si>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</si>
  <si>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</si>
  <si>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</si>
  <si>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</si>
  <si>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</si>
  <si>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</si>
  <si>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</si>
  <si>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</si>
  <si>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</si>
  <si>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</si>
  <si>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</si>
  <si>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</si>
  <si>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</si>
  <si>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</si>
  <si>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</si>
  <si>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</si>
  <si>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</si>
  <si>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</si>
  <si>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</si>
  <si>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</si>
  <si>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</si>
  <si>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</si>
  <si>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</si>
  <si>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</si>
  <si>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</si>
  <si>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</si>
  <si>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</si>
  <si>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</si>
  <si>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</si>
  <si>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</si>
  <si>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</si>
  <si>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</si>
  <si>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</si>
  <si>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</si>
  <si>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</si>
  <si>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</si>
  <si>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</si>
  <si>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</si>
  <si>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</si>
  <si>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</si>
  <si>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</si>
  <si>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</si>
  <si>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</si>
  <si>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</si>
  <si>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</si>
  <si>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</si>
  <si>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</si>
  <si>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</si>
  <si>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</si>
  <si>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</si>
  <si>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</si>
  <si>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</si>
  <si>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</si>
  <si>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</si>
  <si>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</si>
  <si>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</si>
  <si>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</si>
  <si>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</si>
  <si>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</si>
  <si>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</si>
  <si>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</si>
  <si>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</si>
  <si>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</si>
  <si>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</si>
  <si>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</si>
  <si>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</si>
  <si>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</si>
  <si>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</si>
  <si>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</si>
  <si>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</si>
  <si>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</si>
  <si>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</si>
  <si>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</si>
  <si>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</si>
  <si>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</si>
  <si>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</si>
  <si>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</si>
  <si>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</si>
  <si>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</si>
  <si>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</si>
  <si>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</si>
  <si>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</si>
  <si>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</si>
  <si>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</si>
  <si>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</si>
  <si>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</si>
  <si>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</si>
  <si>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</si>
  <si>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</si>
  <si>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</si>
  <si>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</si>
  <si>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</si>
  <si>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</si>
  <si>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</si>
  <si>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</si>
  <si>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</si>
  <si>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</si>
  <si>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</si>
  <si>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</si>
  <si>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</si>
  <si>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</si>
  <si>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</si>
  <si>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</si>
  <si>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</si>
  <si>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</si>
  <si>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</si>
  <si>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</si>
  <si>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</si>
  <si>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</si>
  <si>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</si>
  <si>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</si>
  <si>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</si>
  <si>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</si>
  <si>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</si>
  <si>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</si>
  <si>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</si>
  <si>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</si>
  <si>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</si>
  <si>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</si>
  <si>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</si>
  <si>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</si>
  <si>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</si>
  <si>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</si>
  <si>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</si>
  <si>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</si>
  <si>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</si>
  <si>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</si>
  <si>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</si>
  <si>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</si>
  <si>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</si>
  <si>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</si>
  <si>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</si>
  <si>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</si>
  <si>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</si>
  <si>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</si>
  <si>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</si>
  <si>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</si>
  <si>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</si>
  <si>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</si>
  <si>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</si>
  <si>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</si>
  <si>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</si>
  <si>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</si>
  <si>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</si>
  <si>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</si>
  <si>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</si>
  <si>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</si>
  <si>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</si>
  <si>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</si>
  <si>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</si>
  <si>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</si>
  <si>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</si>
  <si>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</si>
  <si>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</si>
  <si>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</si>
  <si>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</si>
  <si>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</si>
  <si>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</si>
  <si>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</si>
  <si>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</si>
  <si>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</si>
  <si>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</si>
  <si>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</si>
  <si>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</si>
  <si>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</si>
  <si>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</si>
  <si>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</si>
  <si>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</si>
  <si>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</si>
  <si>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</si>
  <si>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</si>
  <si>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</si>
  <si>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</si>
  <si>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</si>
  <si>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</si>
  <si>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</si>
  <si>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</si>
  <si>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</si>
  <si>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</si>
  <si>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</si>
  <si>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</si>
  <si>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</si>
  <si>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</si>
  <si>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</si>
  <si>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</si>
  <si>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</si>
  <si>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</si>
  <si>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</si>
  <si>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</si>
  <si>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</si>
  <si>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</si>
  <si>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</si>
  <si>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</si>
  <si>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</si>
  <si>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</si>
  <si>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</si>
  <si>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</si>
  <si>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</si>
  <si>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</si>
  <si>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</si>
  <si>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</si>
  <si>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</si>
  <si>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</si>
  <si>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</si>
  <si>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</si>
  <si>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</si>
  <si>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</si>
  <si>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</si>
  <si>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</si>
  <si>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</si>
  <si>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</si>
  <si>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</si>
  <si>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</si>
  <si>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</si>
  <si>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</si>
  <si>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</si>
  <si>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</si>
  <si>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</si>
  <si>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</si>
  <si>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</si>
  <si>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</si>
  <si>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</si>
  <si>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</si>
  <si>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</si>
  <si>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</si>
  <si>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</si>
  <si>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</si>
  <si>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</si>
  <si>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</si>
  <si>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</si>
  <si>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</si>
  <si>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</si>
  <si>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</si>
  <si>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</si>
  <si>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</si>
  <si>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</si>
  <si>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</si>
  <si>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</si>
  <si>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</si>
  <si>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</si>
  <si>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</si>
  <si>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</si>
  <si>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</si>
  <si>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</si>
  <si>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</si>
  <si>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</si>
  <si>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</si>
  <si>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</si>
  <si>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</si>
  <si>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</si>
  <si>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</si>
  <si>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</si>
  <si>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</si>
  <si>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</si>
  <si>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</si>
  <si>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</si>
  <si>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</si>
  <si>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</si>
  <si>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</si>
  <si>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</si>
  <si>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</si>
  <si>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</si>
  <si>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</si>
  <si>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</si>
  <si>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</si>
  <si>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</si>
  <si>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</si>
  <si>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</si>
  <si>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</si>
  <si>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</si>
  <si>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</si>
  <si>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</si>
  <si>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</si>
  <si>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</si>
  <si>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</si>
  <si>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</si>
  <si>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</si>
  <si>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</si>
  <si>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</si>
  <si>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</si>
  <si>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</si>
  <si>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</si>
  <si>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</si>
  <si>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</si>
  <si>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</si>
  <si>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</si>
  <si>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</si>
  <si>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</si>
  <si>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</si>
  <si>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</si>
  <si>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</si>
  <si>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</si>
  <si>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</si>
  <si>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</si>
  <si>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</si>
  <si>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</si>
  <si>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</si>
  <si>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</si>
  <si>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</si>
  <si>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</si>
  <si>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</si>
  <si>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</si>
  <si>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</si>
  <si>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</si>
  <si>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</si>
  <si>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</si>
  <si>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</si>
  <si>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</si>
  <si>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</si>
  <si>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</si>
  <si>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</si>
  <si>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</si>
  <si>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</si>
  <si>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</si>
  <si>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</si>
  <si>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</si>
  <si>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</si>
  <si>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</si>
  <si>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</si>
  <si>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</si>
  <si>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</si>
  <si>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</si>
  <si>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</si>
  <si>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</si>
  <si>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</si>
  <si>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</si>
  <si>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</si>
  <si>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</si>
  <si>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</si>
  <si>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</si>
  <si>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</si>
  <si>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</si>
  <si>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</si>
  <si>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</si>
  <si>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</si>
  <si>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</si>
  <si>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</si>
  <si>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</si>
  <si>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</si>
  <si>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</si>
  <si>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</si>
  <si>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</si>
  <si>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</si>
  <si>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</si>
  <si>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</si>
  <si>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</si>
  <si>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</si>
  <si>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</si>
  <si>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</si>
  <si>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</si>
  <si>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</si>
  <si>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</si>
  <si>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</si>
  <si>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</si>
  <si>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</si>
  <si>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</si>
  <si>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</si>
  <si>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</si>
  <si>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</si>
  <si>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</si>
  <si>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</si>
  <si>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</si>
  <si>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</si>
  <si>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</si>
  <si>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</si>
  <si>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</si>
  <si>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</si>
  <si>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</si>
  <si>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</si>
  <si>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</si>
  <si>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</si>
  <si>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</si>
  <si>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</si>
  <si>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</si>
  <si>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</si>
  <si>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</si>
  <si>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</si>
  <si>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</si>
  <si>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</si>
  <si>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</si>
  <si>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</si>
  <si>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</si>
  <si>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</si>
  <si>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</si>
  <si>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</si>
  <si>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</si>
  <si>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</si>
  <si>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</si>
  <si>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</si>
  <si>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</si>
  <si>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</si>
  <si>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</si>
  <si>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</si>
  <si>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</si>
  <si>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</si>
  <si>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</si>
  <si>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</si>
  <si>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</si>
  <si>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</si>
  <si>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</si>
  <si>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</si>
  <si>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</si>
  <si>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</si>
  <si>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</si>
  <si>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</si>
  <si>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</si>
  <si>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</si>
  <si>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</si>
  <si>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</si>
  <si>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</si>
  <si>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</si>
  <si>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</si>
  <si>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</si>
  <si>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</si>
  <si>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</si>
  <si>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</si>
  <si>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</si>
  <si>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</si>
  <si>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</si>
  <si>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</si>
  <si>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</si>
  <si>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</si>
  <si>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</si>
  <si>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</si>
  <si>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</si>
  <si>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</si>
  <si>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</si>
  <si>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</si>
  <si>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</si>
  <si>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</si>
  <si>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</si>
  <si>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</si>
  <si>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</si>
  <si>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</si>
  <si>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</si>
  <si>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</si>
  <si>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</si>
  <si>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</si>
  <si>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</si>
  <si>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</si>
  <si>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</si>
  <si>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</si>
  <si>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</si>
  <si>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</si>
  <si>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</si>
  <si>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</si>
  <si>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</si>
  <si>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</si>
  <si>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</si>
  <si>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</si>
  <si>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</si>
  <si>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</si>
  <si>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</si>
  <si>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</si>
  <si>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</si>
  <si>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</si>
  <si>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</si>
  <si>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</si>
  <si>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</si>
  <si>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</si>
  <si>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</si>
  <si>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</si>
  <si>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</si>
  <si>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</si>
  <si>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</si>
  <si>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</si>
  <si>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</si>
  <si>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</si>
  <si>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</si>
  <si>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</si>
  <si>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</si>
  <si>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</si>
  <si>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</si>
  <si>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</si>
  <si>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</si>
  <si>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</si>
  <si>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</si>
  <si>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</si>
  <si>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</si>
  <si>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</si>
  <si>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</si>
  <si>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</si>
  <si>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</si>
  <si>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</si>
  <si>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</si>
  <si>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</si>
  <si>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</si>
  <si>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</si>
  <si>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</si>
  <si>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</si>
  <si>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</si>
  <si>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</si>
  <si>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</si>
  <si>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</si>
  <si>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</si>
  <si>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</si>
  <si>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</si>
  <si>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</si>
  <si>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</si>
  <si>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</si>
  <si>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</si>
  <si>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</si>
  <si>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</si>
  <si>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</si>
  <si>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</si>
  <si>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</si>
  <si>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</si>
  <si>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</si>
  <si>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</si>
  <si>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</si>
  <si>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</si>
  <si>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</si>
  <si>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</si>
  <si>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</si>
  <si>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</si>
  <si>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</si>
  <si>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</si>
  <si>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</si>
  <si>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</si>
  <si>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</si>
  <si>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</si>
  <si>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</si>
  <si>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</si>
  <si>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</si>
  <si>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</si>
  <si>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</si>
  <si>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</si>
  <si>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</si>
  <si>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</si>
  <si>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</si>
  <si>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</si>
  <si>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</si>
  <si>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</si>
  <si>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</si>
  <si>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</si>
  <si>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</si>
  <si>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</si>
  <si>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</si>
  <si>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</si>
  <si>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</si>
  <si>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</si>
  <si>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</si>
  <si>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</si>
  <si>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</si>
  <si>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</si>
  <si>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</si>
  <si>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</si>
  <si>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</si>
  <si>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</si>
  <si>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</si>
  <si>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</si>
  <si>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</si>
  <si>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</si>
  <si>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</si>
  <si>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</si>
  <si>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</si>
  <si>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</si>
  <si>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</si>
  <si>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</si>
  <si>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</si>
  <si>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</si>
  <si>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</si>
  <si>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</si>
  <si>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</si>
  <si>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</si>
  <si>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</si>
  <si>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</si>
  <si>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</si>
  <si>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</si>
  <si>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</si>
  <si>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</si>
  <si>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</si>
  <si>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</si>
  <si>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</si>
  <si>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</si>
  <si>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</si>
  <si>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</si>
  <si>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</si>
  <si>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</si>
  <si>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</si>
  <si>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</si>
  <si>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</si>
  <si>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</si>
  <si>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</si>
  <si>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</si>
  <si>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</si>
  <si>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</si>
  <si>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</si>
  <si>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</si>
  <si>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</si>
  <si>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</si>
  <si>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</si>
  <si>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</si>
  <si>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</si>
  <si>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</si>
  <si>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</si>
  <si>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</si>
  <si>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</si>
  <si>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</si>
  <si>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</si>
  <si>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</si>
  <si>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</si>
  <si>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</si>
  <si>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</si>
  <si>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</si>
  <si>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</si>
  <si>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</si>
  <si>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</si>
  <si>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</si>
  <si>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</si>
  <si>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</si>
  <si>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</si>
  <si>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</si>
  <si>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</si>
  <si>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</si>
  <si>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</si>
  <si>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</si>
  <si>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</si>
  <si>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</si>
  <si>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</si>
  <si>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</si>
  <si>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</si>
  <si>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</si>
  <si>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</si>
  <si>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</si>
  <si>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</si>
  <si>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</si>
  <si>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</si>
  <si>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</si>
  <si>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</si>
  <si>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</si>
  <si>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</si>
  <si>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</si>
  <si>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</si>
  <si>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</si>
  <si>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</si>
  <si>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</si>
  <si>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</si>
  <si>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</si>
  <si>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</si>
  <si>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</si>
  <si>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</si>
  <si>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</si>
  <si>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</si>
  <si>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</si>
  <si>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</si>
  <si>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</si>
  <si>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</si>
  <si>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</si>
  <si>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</si>
  <si>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</si>
  <si>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</si>
  <si>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</si>
  <si>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</si>
  <si>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</si>
  <si>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</si>
  <si>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</si>
  <si>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</si>
  <si>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</si>
  <si>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</si>
  <si>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</si>
  <si>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</si>
  <si>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</si>
  <si>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</si>
  <si>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</si>
  <si>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</si>
  <si>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</si>
  <si>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</si>
  <si>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</si>
  <si>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</si>
  <si>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</si>
  <si>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</si>
  <si>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</si>
  <si>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</si>
  <si>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</si>
  <si>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</si>
  <si>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</si>
  <si>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</si>
  <si>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</si>
  <si>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</si>
  <si>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</si>
  <si>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</si>
  <si>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</si>
  <si>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</si>
  <si>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</si>
  <si>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</si>
  <si>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</si>
  <si>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</si>
  <si>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</si>
  <si>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</si>
  <si>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</si>
  <si>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</si>
  <si>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</si>
  <si>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</si>
  <si>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</si>
  <si>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</si>
  <si>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</si>
  <si>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</si>
  <si>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</si>
  <si>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</si>
  <si>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</si>
  <si>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</si>
  <si>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</si>
  <si>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</si>
  <si>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</si>
  <si>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</si>
  <si>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</si>
  <si>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</si>
  <si>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</si>
  <si>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</si>
  <si>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</si>
  <si>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</si>
  <si>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</si>
  <si>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</si>
  <si>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</si>
  <si>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</si>
  <si>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</si>
  <si>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</si>
  <si>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</si>
  <si>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</si>
  <si>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</si>
  <si>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</si>
  <si>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</si>
  <si>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</si>
  <si>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</si>
  <si>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</si>
  <si>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</si>
  <si>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</si>
  <si>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</si>
  <si>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</si>
  <si>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</si>
  <si>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</si>
  <si>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</si>
  <si>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</si>
  <si>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</si>
  <si>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</si>
  <si>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</si>
  <si>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</si>
  <si>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</si>
  <si>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</si>
  <si>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</si>
  <si>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</si>
  <si>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</si>
  <si>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</si>
  <si>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</si>
  <si>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</si>
  <si>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</si>
  <si>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</si>
  <si>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</si>
  <si>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</si>
  <si>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</si>
  <si>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</si>
  <si>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</si>
  <si>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</si>
  <si>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</si>
  <si>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</si>
  <si>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</si>
  <si>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</si>
  <si>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</si>
  <si>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</si>
  <si>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</si>
  <si>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</si>
  <si>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</si>
  <si>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</si>
  <si>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</si>
  <si>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</si>
  <si>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</si>
  <si>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</si>
  <si>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</si>
  <si>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</si>
  <si>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</si>
  <si>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</si>
  <si>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</si>
  <si>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</si>
  <si>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</si>
  <si>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</si>
  <si>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</si>
  <si>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</si>
  <si>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</si>
  <si>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</si>
  <si>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</si>
  <si>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</si>
  <si>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</si>
  <si>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</si>
  <si>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</si>
  <si>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</si>
  <si>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</si>
  <si>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</si>
  <si>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</si>
  <si>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</si>
  <si>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</si>
  <si>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</si>
  <si>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</si>
  <si>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</si>
  <si>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</si>
  <si>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</si>
  <si>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</si>
  <si>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</si>
  <si>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</si>
  <si>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</si>
  <si>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</si>
  <si>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</si>
  <si>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</si>
  <si>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</si>
  <si>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</si>
  <si>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</si>
  <si>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</si>
  <si>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</si>
  <si>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</si>
  <si>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</si>
  <si>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</si>
  <si>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</si>
  <si>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</si>
  <si>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</si>
  <si>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</si>
  <si>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</si>
  <si>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</si>
  <si>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</si>
  <si>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</si>
  <si>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</si>
  <si>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</si>
  <si>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</si>
  <si>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</si>
  <si>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</si>
  <si>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</si>
  <si>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</si>
  <si>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</si>
  <si>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</si>
  <si>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</si>
  <si>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</si>
  <si>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</si>
  <si>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</si>
  <si>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</si>
  <si>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</si>
  <si>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</si>
  <si>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</si>
  <si>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</si>
  <si>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</si>
  <si>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</si>
  <si>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</si>
  <si>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</si>
  <si>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</si>
  <si>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</si>
  <si>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</si>
  <si>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</si>
  <si>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</si>
  <si>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</si>
  <si>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</si>
  <si>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</si>
  <si>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</si>
  <si>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</si>
  <si>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</si>
  <si>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</si>
  <si>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</si>
  <si>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</si>
  <si>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</si>
  <si>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</si>
  <si>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</si>
  <si>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</si>
  <si>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</si>
  <si>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</si>
  <si>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</si>
  <si>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</si>
  <si>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</si>
  <si>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</si>
  <si>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</si>
  <si>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</si>
  <si>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</si>
  <si>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</si>
  <si>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</si>
  <si>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</si>
  <si>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</si>
  <si>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</si>
  <si>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</si>
  <si>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</si>
  <si>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</si>
  <si>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</si>
  <si>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</si>
  <si>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</si>
  <si>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</si>
  <si>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</si>
  <si>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</si>
  <si>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</si>
  <si>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</si>
  <si>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</si>
  <si>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</si>
  <si>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</si>
  <si>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</si>
  <si>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</si>
  <si>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</si>
  <si>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</si>
  <si>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</si>
  <si>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</si>
  <si>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</si>
  <si>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</si>
  <si>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</si>
  <si>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</si>
  <si>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</si>
  <si>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</si>
  <si>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</si>
  <si>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</si>
  <si>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</si>
  <si>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</si>
  <si>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</si>
  <si>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</si>
  <si>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</si>
  <si>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</si>
  <si>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</si>
  <si>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</si>
  <si>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</si>
  <si>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</si>
  <si>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</si>
  <si>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</si>
  <si>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</si>
  <si>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</si>
  <si>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</si>
  <si>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</si>
  <si>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</si>
  <si>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</si>
  <si>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</si>
  <si>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</si>
  <si>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</si>
  <si>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</si>
  <si>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</si>
  <si>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</si>
  <si>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</si>
  <si>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</si>
  <si>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</si>
  <si>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</si>
  <si>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</si>
  <si>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</si>
  <si>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</si>
  <si>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</si>
  <si>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</si>
  <si>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</si>
  <si>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</si>
  <si>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</si>
  <si>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</si>
  <si>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</si>
  <si>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</si>
  <si>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</si>
  <si>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</si>
  <si>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</si>
  <si>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</si>
  <si>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</si>
  <si>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</si>
  <si>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</si>
  <si>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</si>
  <si>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</si>
  <si>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</si>
  <si>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</si>
  <si>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</si>
  <si>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</si>
  <si>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</si>
  <si>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</si>
  <si>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</si>
  <si>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</si>
  <si>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</si>
  <si>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</si>
  <si>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</si>
  <si>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</si>
  <si>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</si>
  <si>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</si>
  <si>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</si>
  <si>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</si>
  <si>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</si>
  <si>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</si>
  <si>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</si>
  <si>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</si>
  <si>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</si>
  <si>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</si>
  <si>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</si>
  <si>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</si>
  <si>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</si>
  <si>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</si>
  <si>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</si>
  <si>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</si>
  <si>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</si>
  <si>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</si>
  <si>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</si>
  <si>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</si>
  <si>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</si>
  <si>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</si>
  <si>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</si>
  <si>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</si>
  <si>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</si>
  <si>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</si>
  <si>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</si>
  <si>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</si>
  <si>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</si>
  <si>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</si>
  <si>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</si>
  <si>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</si>
  <si>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</si>
  <si>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</si>
  <si>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</si>
  <si>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</si>
  <si>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</si>
  <si>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</si>
  <si>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</si>
  <si>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</si>
  <si>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</si>
  <si>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</si>
  <si>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</si>
  <si>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</si>
  <si>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</si>
  <si>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</si>
  <si>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</si>
  <si>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</si>
  <si>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</si>
  <si>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</si>
  <si>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</si>
  <si>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</si>
  <si>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</si>
  <si>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</si>
  <si>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</si>
  <si>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</si>
  <si>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</si>
  <si>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</si>
  <si>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</si>
  <si>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</si>
  <si>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</si>
  <si>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</si>
  <si>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</si>
  <si>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</si>
  <si>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</si>
  <si>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</si>
  <si>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</si>
  <si>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</si>
  <si>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</si>
  <si>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</si>
  <si>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</si>
  <si>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</si>
  <si>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</si>
  <si>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</si>
  <si>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</si>
  <si>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</si>
  <si>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</si>
  <si>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</si>
  <si>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</si>
  <si>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</si>
  <si>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</si>
  <si>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</si>
  <si>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</si>
  <si>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</si>
  <si>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</si>
  <si>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</si>
  <si>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</si>
  <si>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</si>
  <si>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</si>
  <si>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</si>
  <si>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</si>
  <si>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</si>
  <si>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</si>
  <si>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</si>
  <si>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</si>
  <si>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</si>
  <si>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</si>
  <si>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</si>
  <si>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</si>
  <si>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</si>
  <si>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</si>
  <si>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</si>
  <si>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</si>
  <si>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</si>
  <si>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</si>
  <si>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</si>
  <si>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</si>
  <si>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</si>
  <si>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</si>
  <si>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</si>
  <si>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</si>
  <si>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</si>
  <si>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</si>
  <si>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</si>
  <si>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</si>
  <si>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</si>
  <si>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</si>
  <si>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</si>
  <si>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</si>
  <si>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</si>
  <si>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</si>
  <si>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</si>
  <si>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</si>
  <si>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</si>
  <si>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</si>
  <si>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</si>
  <si>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</si>
  <si>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</si>
  <si>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</si>
  <si>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</si>
  <si>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</si>
  <si>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</si>
  <si>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</si>
  <si>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</si>
  <si>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</si>
  <si>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</si>
  <si>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</si>
  <si>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</si>
  <si>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</si>
  <si>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</si>
  <si>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</si>
  <si>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</si>
  <si>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</si>
  <si>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</si>
  <si>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</si>
  <si>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</si>
  <si>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</si>
  <si>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</si>
  <si>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</si>
  <si>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</si>
  <si>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</si>
  <si>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</si>
  <si>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</si>
  <si>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</si>
  <si>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</si>
  <si>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</si>
  <si>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</si>
  <si>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</si>
  <si>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</si>
  <si>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</si>
  <si>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</si>
  <si>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</si>
  <si>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</si>
  <si>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</si>
  <si>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</si>
  <si>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</si>
  <si>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</si>
  <si>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</si>
  <si>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</si>
  <si>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</si>
  <si>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</si>
  <si>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</si>
  <si>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</si>
  <si>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</si>
  <si>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</si>
  <si>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</si>
  <si>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</si>
  <si>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</si>
  <si>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</si>
  <si>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</si>
  <si>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</si>
  <si>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</si>
  <si>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</si>
  <si>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</si>
  <si>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</si>
  <si>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</si>
  <si>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</si>
  <si>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</si>
  <si>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</si>
  <si>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</si>
  <si>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</si>
  <si>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</si>
  <si>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</si>
  <si>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</si>
  <si>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</si>
  <si>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</si>
  <si>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</si>
  <si>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</si>
  <si>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</si>
  <si>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</si>
  <si>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</si>
  <si>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</si>
  <si>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</si>
  <si>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</si>
  <si>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</si>
  <si>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</si>
  <si>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</si>
  <si>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</si>
  <si>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</si>
  <si>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</si>
  <si>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</si>
  <si>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</si>
  <si>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</si>
  <si>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</si>
  <si>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</si>
  <si>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</si>
  <si>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</si>
  <si>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</si>
  <si>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</si>
  <si>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</si>
  <si>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</si>
  <si>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</si>
  <si>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</si>
  <si>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</si>
  <si>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</si>
  <si>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</si>
  <si>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</si>
  <si>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</si>
  <si>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</si>
  <si>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</si>
  <si>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</si>
  <si>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</si>
  <si>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</si>
  <si>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</si>
  <si>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</si>
  <si>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</si>
  <si>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</si>
  <si>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</si>
  <si>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</si>
  <si>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</si>
  <si>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</si>
  <si>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</si>
  <si>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</si>
  <si>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</si>
  <si>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</si>
  <si>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</si>
  <si>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</si>
  <si>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</si>
  <si>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</si>
  <si>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</si>
  <si>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</si>
  <si>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</si>
  <si>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</si>
  <si>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</si>
  <si>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</si>
  <si>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</si>
  <si>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</si>
  <si>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</si>
  <si>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</si>
  <si>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</si>
  <si>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</si>
  <si>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</si>
  <si>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</si>
  <si>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</si>
  <si>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</si>
  <si>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</si>
  <si>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</si>
  <si>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</si>
  <si>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</si>
  <si>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</si>
  <si>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</si>
  <si>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</si>
  <si>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</si>
  <si>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</si>
  <si>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</si>
  <si>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</si>
  <si>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</si>
  <si>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</si>
  <si>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</si>
  <si>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</si>
  <si>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</si>
  <si>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</si>
  <si>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</si>
  <si>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</si>
  <si>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</si>
  <si>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</si>
  <si>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</si>
  <si>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</si>
  <si>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</si>
  <si>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</si>
  <si>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</si>
  <si>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</si>
  <si>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</si>
  <si>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</si>
  <si>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</si>
  <si>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</si>
  <si>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</si>
  <si>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</si>
  <si>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</si>
  <si>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</si>
  <si>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</si>
  <si>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</si>
  <si>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</si>
  <si>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</si>
  <si>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</si>
  <si>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</si>
  <si>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</si>
  <si>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</si>
  <si>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</si>
  <si>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</si>
  <si>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</si>
  <si>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</si>
  <si>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</si>
  <si>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</si>
  <si>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</si>
  <si>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</si>
  <si>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</si>
  <si>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</si>
  <si>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</si>
  <si>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</si>
  <si>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</si>
  <si>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</si>
  <si>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</si>
  <si>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</si>
  <si>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</si>
  <si>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</si>
  <si>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</si>
  <si>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</si>
  <si>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</si>
  <si>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</si>
  <si>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</si>
  <si>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</si>
  <si>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</si>
  <si>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</si>
  <si>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</si>
  <si>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</si>
  <si>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</si>
  <si>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</si>
  <si>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</si>
  <si>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</si>
  <si>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</si>
  <si>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</si>
  <si>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</si>
  <si>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</si>
  <si>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</si>
  <si>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</si>
  <si>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</si>
  <si>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</si>
  <si>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</si>
  <si>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</si>
  <si>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</si>
  <si>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</si>
  <si>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</si>
  <si>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</si>
  <si>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</si>
  <si>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</si>
  <si>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</si>
  <si>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</si>
  <si>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</si>
  <si>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</si>
  <si>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</si>
  <si>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</si>
  <si>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</si>
  <si>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</si>
  <si>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</si>
  <si>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</si>
  <si>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</si>
  <si>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</si>
  <si>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</si>
  <si>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</si>
  <si>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</si>
  <si>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</si>
  <si>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</si>
  <si>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</si>
  <si>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</si>
  <si>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</si>
  <si>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</si>
  <si>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</si>
  <si>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</si>
  <si>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</si>
  <si>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</si>
  <si>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</si>
  <si>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</si>
  <si>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</si>
  <si>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</si>
  <si>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</si>
  <si>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</si>
  <si>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</si>
  <si>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</si>
  <si>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</si>
  <si>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</si>
  <si>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</si>
  <si>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</si>
  <si>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</si>
  <si>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</si>
  <si>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</si>
  <si>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</si>
  <si>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</si>
  <si>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</si>
  <si>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</si>
  <si>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</si>
  <si>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</si>
  <si>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</si>
  <si>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</si>
  <si>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</si>
  <si>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</si>
  <si>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</si>
  <si>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</si>
  <si>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</si>
  <si>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</si>
  <si>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</si>
  <si>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</si>
  <si>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</si>
  <si>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</si>
  <si>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</si>
  <si>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</si>
  <si>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</si>
  <si>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</si>
  <si>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</si>
  <si>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</si>
  <si>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</si>
  <si>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</si>
  <si>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</si>
  <si>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</si>
  <si>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</si>
  <si>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</si>
  <si>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</si>
  <si>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</si>
  <si>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</si>
  <si>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</si>
  <si>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</si>
  <si>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</si>
  <si>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</si>
  <si>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</si>
  <si>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</si>
  <si>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</si>
  <si>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</si>
  <si>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</si>
  <si>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</si>
  <si>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</si>
  <si>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</si>
  <si>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</si>
  <si>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</si>
  <si>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</si>
  <si>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</si>
  <si>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</si>
  <si>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</si>
  <si>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</si>
  <si>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</si>
  <si>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</si>
  <si>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</si>
  <si>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</si>
  <si>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</si>
  <si>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</si>
  <si>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</si>
  <si>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</si>
  <si>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</si>
  <si>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</si>
  <si>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</si>
  <si>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</si>
  <si>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</si>
  <si>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</si>
  <si>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</si>
  <si>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</si>
  <si>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</si>
  <si>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</si>
  <si>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</si>
  <si>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</si>
  <si>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</si>
  <si>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</si>
  <si>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</si>
  <si>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</si>
  <si>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</si>
  <si>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</si>
  <si>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</si>
  <si>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</si>
  <si>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</si>
  <si>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</si>
  <si>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</si>
  <si>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</si>
  <si>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</si>
  <si>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</si>
  <si>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</si>
  <si>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</si>
  <si>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</si>
  <si>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</si>
  <si>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</si>
  <si>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</si>
  <si>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</si>
  <si>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</si>
  <si>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</si>
  <si>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</si>
  <si>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</si>
  <si>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</si>
  <si>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</si>
  <si>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</si>
  <si>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</si>
  <si>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</si>
  <si>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</si>
  <si>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</si>
  <si>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</si>
  <si>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</si>
  <si>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</si>
  <si>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</si>
  <si>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</si>
  <si>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</si>
  <si>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</si>
  <si>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</si>
  <si>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</si>
  <si>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</si>
  <si>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</si>
  <si>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</si>
  <si>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</si>
  <si>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</si>
  <si>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</si>
  <si>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</si>
  <si>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</si>
  <si>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</si>
  <si>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</si>
  <si>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</si>
  <si>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</si>
  <si>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</si>
  <si>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</si>
  <si>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</si>
  <si>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</si>
  <si>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</si>
  <si>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</si>
  <si>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</si>
  <si>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</si>
  <si>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</si>
  <si>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</si>
  <si>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</si>
  <si>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</si>
  <si>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</si>
  <si>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</si>
  <si>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</si>
  <si>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</si>
  <si>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</si>
  <si>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</si>
  <si>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</si>
  <si>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</si>
  <si>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</si>
  <si>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</si>
  <si>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</si>
  <si>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</si>
  <si>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</si>
  <si>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</si>
  <si>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</si>
  <si>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</si>
  <si>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</si>
  <si>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</si>
  <si>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</si>
  <si>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</si>
  <si>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</si>
  <si>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</si>
  <si>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</si>
  <si>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</si>
  <si>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</si>
  <si>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</si>
  <si>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</si>
  <si>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</si>
  <si>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</si>
  <si>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</si>
  <si>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</si>
  <si>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</si>
  <si>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</si>
  <si>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</si>
  <si>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</si>
  <si>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</si>
  <si>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</si>
  <si>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</si>
  <si>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</si>
  <si>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</si>
  <si>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</si>
  <si>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</si>
  <si>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</si>
  <si>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</si>
  <si>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</si>
  <si>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</si>
  <si>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</si>
  <si>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</si>
  <si>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</si>
  <si>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</si>
  <si>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</si>
  <si>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</si>
  <si>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</si>
  <si>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</si>
  <si>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</si>
  <si>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</si>
  <si>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</si>
  <si>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</si>
  <si>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</si>
  <si>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</si>
  <si>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</si>
  <si>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</si>
  <si>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</si>
  <si>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</si>
  <si>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</si>
  <si>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</si>
  <si>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</si>
  <si>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</si>
  <si>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</si>
  <si>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</si>
  <si>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</si>
  <si>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</si>
  <si>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</si>
  <si>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</si>
  <si>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</si>
  <si>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</si>
  <si>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</si>
  <si>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</si>
  <si>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</si>
  <si>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</si>
  <si>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</si>
  <si>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</si>
  <si>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</si>
  <si>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</si>
  <si>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</si>
  <si>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</si>
  <si>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</si>
  <si>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</si>
  <si>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</si>
  <si>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</si>
  <si>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</si>
  <si>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</si>
  <si>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</si>
  <si>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</si>
  <si>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</si>
  <si>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</si>
  <si>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</si>
  <si>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</si>
  <si>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</si>
  <si>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</si>
  <si>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</si>
  <si>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</si>
  <si>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</si>
  <si>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</si>
  <si>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</si>
  <si>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</si>
  <si>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</si>
  <si>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</si>
  <si>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</si>
  <si>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</si>
  <si>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</si>
  <si>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</si>
  <si>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</si>
  <si>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</si>
  <si>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</si>
  <si>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</si>
  <si>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</si>
  <si>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</si>
  <si>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</si>
  <si>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</si>
  <si>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</si>
  <si>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</si>
  <si>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</si>
  <si>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</si>
  <si>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</si>
  <si>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</si>
  <si>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</si>
  <si>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</si>
  <si>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</si>
  <si>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</si>
  <si>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</si>
  <si>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</si>
  <si>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</si>
  <si>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</si>
  <si>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</si>
  <si>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</si>
  <si>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</si>
  <si>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</si>
  <si>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</si>
  <si>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</si>
  <si>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</si>
  <si>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</si>
  <si>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</si>
  <si>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</si>
  <si>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</si>
  <si>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</si>
  <si>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</si>
  <si>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</si>
  <si>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</si>
  <si>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</si>
  <si>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</si>
  <si>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</si>
  <si>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</si>
  <si>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</si>
  <si>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</si>
  <si>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</si>
  <si>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</si>
  <si>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</si>
  <si>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</si>
  <si>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</si>
  <si>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</si>
  <si>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</si>
  <si>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</si>
  <si>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</si>
  <si>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</si>
  <si>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</si>
  <si>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</si>
  <si>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</si>
  <si>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</si>
  <si>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</si>
  <si>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</si>
  <si>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</si>
  <si>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</si>
  <si>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</si>
  <si>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</si>
  <si>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</si>
  <si>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</si>
  <si>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</si>
  <si>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</si>
  <si>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</si>
  <si>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</si>
  <si>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</si>
  <si>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</si>
  <si>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</si>
  <si>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</si>
  <si>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</si>
  <si>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</si>
  <si>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</si>
  <si>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</si>
  <si>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</si>
  <si>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</si>
  <si>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</si>
  <si>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</si>
  <si>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</si>
  <si>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</si>
  <si>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</si>
  <si>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</si>
  <si>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</si>
  <si>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</si>
  <si>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</si>
  <si>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</si>
  <si>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</si>
  <si>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</si>
  <si>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</si>
  <si>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</si>
  <si>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</si>
  <si>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</si>
  <si>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</si>
  <si>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</si>
  <si>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</si>
  <si>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</si>
  <si>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</si>
  <si>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</si>
  <si>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</si>
  <si>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</si>
  <si>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</si>
  <si>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</si>
  <si>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</si>
  <si>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</si>
  <si>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</si>
  <si>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</si>
  <si>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</si>
  <si>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</si>
  <si>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</si>
  <si>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</si>
  <si>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</si>
  <si>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</si>
  <si>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</si>
  <si>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</si>
  <si>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</si>
  <si>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</si>
  <si>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</si>
  <si>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</si>
  <si>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</si>
  <si>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</si>
  <si>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</si>
  <si>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</si>
  <si>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</si>
  <si>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</si>
  <si>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</si>
  <si>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</si>
  <si>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</si>
  <si>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</si>
  <si>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</si>
  <si>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</si>
  <si>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</si>
  <si>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</si>
  <si>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</si>
  <si>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</si>
  <si>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</si>
  <si>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</si>
  <si>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</si>
  <si>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</si>
  <si>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</si>
  <si>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</si>
  <si>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</si>
  <si>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</si>
  <si>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</si>
  <si>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</si>
  <si>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</si>
  <si>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</si>
  <si>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</si>
  <si>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</si>
  <si>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</si>
  <si>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</si>
  <si>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</si>
  <si>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</si>
  <si>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</si>
  <si>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</si>
  <si>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</si>
  <si>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</si>
  <si>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</si>
  <si>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</si>
  <si>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</si>
  <si>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</si>
  <si>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</si>
  <si>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</si>
  <si>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</si>
  <si>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</si>
  <si>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</si>
  <si>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</si>
  <si>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</si>
  <si>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</si>
  <si>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</si>
  <si>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</si>
  <si>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</si>
  <si>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</si>
  <si>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</si>
  <si>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</si>
  <si>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</si>
  <si>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</si>
  <si>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</si>
  <si>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</si>
  <si>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</si>
  <si>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</si>
  <si>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</si>
  <si>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</si>
  <si>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</si>
  <si>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</si>
  <si>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</si>
  <si>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</si>
  <si>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</si>
  <si>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</si>
  <si>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</si>
  <si>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</si>
  <si>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</si>
  <si>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</si>
  <si>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</si>
  <si>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</si>
  <si>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</si>
  <si>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</si>
  <si>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</si>
  <si>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</si>
  <si>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</si>
  <si>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</si>
  <si>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</si>
  <si>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</si>
  <si>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</si>
  <si>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</si>
  <si>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</si>
  <si>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</si>
  <si>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</si>
  <si>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</si>
  <si>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</si>
  <si>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</si>
  <si>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</si>
  <si>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</si>
  <si>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</si>
  <si>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</si>
  <si>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</si>
  <si>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</si>
  <si>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</si>
  <si>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</si>
  <si>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</si>
  <si>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</si>
  <si>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</si>
  <si>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</si>
  <si>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</si>
  <si>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</si>
  <si>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</si>
  <si>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</si>
  <si>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</si>
  <si>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</si>
  <si>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</si>
  <si>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</si>
  <si>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</si>
  <si>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</si>
  <si>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</si>
  <si>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</si>
  <si>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</si>
  <si>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</si>
  <si>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</si>
  <si>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</si>
  <si>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</si>
  <si>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</si>
  <si>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</si>
  <si>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</si>
  <si>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</si>
  <si>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</si>
  <si>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</si>
  <si>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</si>
  <si>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</si>
  <si>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</si>
  <si>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</si>
  <si>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</si>
  <si>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</si>
  <si>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</si>
  <si>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</si>
  <si>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</si>
  <si>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</si>
  <si>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</si>
  <si>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</si>
  <si>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</si>
  <si>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</si>
  <si>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</si>
  <si>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</si>
  <si>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</si>
  <si>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</si>
  <si>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</si>
  <si>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</si>
  <si>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</si>
  <si>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</si>
  <si>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</si>
  <si>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</si>
  <si>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</si>
  <si>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</si>
  <si>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</si>
  <si>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</si>
  <si>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</si>
  <si>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</si>
  <si>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</si>
  <si>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</si>
  <si>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</si>
  <si>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</si>
  <si>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</si>
  <si>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</si>
  <si>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</si>
  <si>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</si>
  <si>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</si>
  <si>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</si>
  <si>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</si>
  <si>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</si>
  <si>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</si>
  <si>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</si>
  <si>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</si>
  <si>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</si>
  <si>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</si>
  <si>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</si>
  <si>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</si>
  <si>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</si>
  <si>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</si>
  <si>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</si>
  <si>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</si>
  <si>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</si>
  <si>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</si>
  <si>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</si>
  <si>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</si>
  <si>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</si>
  <si>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</si>
  <si>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</si>
  <si>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</si>
  <si>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</si>
  <si>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</si>
  <si>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</si>
  <si>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</si>
  <si>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</si>
  <si>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</si>
  <si>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</si>
  <si>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</si>
  <si>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</si>
  <si>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</si>
  <si>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</si>
  <si>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</si>
  <si>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</si>
  <si>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</si>
  <si>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</si>
  <si>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</si>
  <si>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</si>
  <si>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</si>
  <si>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</si>
  <si>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</si>
  <si>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</si>
  <si>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</si>
  <si>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</si>
  <si>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</si>
  <si>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</si>
  <si>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</si>
  <si>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</si>
  <si>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</si>
  <si>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</si>
  <si>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</si>
  <si>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</si>
  <si>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</si>
  <si>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</si>
  <si>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</si>
  <si>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</si>
  <si>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</si>
  <si>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</si>
  <si>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</si>
  <si>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</si>
  <si>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</si>
  <si>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</si>
  <si>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</si>
  <si>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</si>
  <si>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</si>
  <si>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</si>
  <si>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</si>
  <si>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</si>
  <si>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</si>
  <si>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</si>
  <si>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</si>
  <si>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</si>
  <si>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</si>
  <si>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</si>
  <si>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</si>
  <si>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</si>
  <si>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</si>
  <si>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</si>
  <si>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</si>
  <si>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</si>
  <si>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</si>
  <si>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</si>
  <si>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</si>
  <si>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</si>
  <si>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</si>
  <si>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</si>
  <si>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</si>
  <si>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</si>
  <si>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</si>
  <si>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</si>
  <si>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</si>
  <si>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</si>
  <si>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</si>
  <si>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</si>
  <si>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</si>
  <si>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</si>
  <si>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</si>
  <si>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</si>
  <si>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</si>
  <si>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</si>
  <si>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</si>
  <si>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</si>
  <si>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</si>
  <si>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</si>
  <si>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</si>
  <si>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</si>
  <si>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</si>
  <si>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</si>
  <si>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</si>
  <si>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</si>
  <si>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</si>
  <si>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</si>
  <si>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</si>
  <si>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</si>
  <si>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</si>
  <si>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</si>
  <si>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</si>
  <si>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</si>
  <si>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</si>
  <si>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</si>
  <si>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</si>
  <si>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</si>
  <si>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</si>
  <si>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</si>
  <si>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</si>
  <si>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</si>
  <si>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</si>
  <si>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</si>
  <si>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</si>
  <si>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</si>
  <si>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</si>
  <si>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</si>
  <si>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</si>
  <si>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</si>
  <si>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</si>
  <si>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</si>
  <si>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</si>
  <si>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</si>
  <si>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</si>
  <si>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</si>
  <si>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</si>
  <si>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</si>
  <si>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</si>
  <si>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</si>
  <si>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</si>
  <si>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</si>
  <si>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</si>
  <si>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</si>
  <si>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</si>
  <si>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</si>
  <si>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</si>
  <si>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</si>
  <si>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</si>
  <si>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</si>
  <si>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</si>
  <si>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</si>
  <si>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</si>
  <si>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</si>
  <si>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</si>
  <si>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</si>
  <si>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</si>
  <si>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</si>
  <si>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</si>
  <si>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</si>
  <si>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</si>
  <si>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</si>
  <si>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</si>
  <si>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</si>
  <si>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</si>
  <si>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</si>
  <si>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</si>
  <si>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</si>
  <si>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</si>
  <si>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</si>
  <si>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</si>
  <si>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</si>
  <si>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</si>
  <si>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</si>
  <si>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</si>
  <si>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</si>
  <si>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</si>
  <si>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</si>
  <si>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</si>
  <si>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</si>
  <si>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</si>
  <si>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</si>
  <si>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</si>
  <si>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</si>
  <si>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</si>
  <si>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</si>
  <si>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</si>
  <si>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</si>
  <si>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</si>
  <si>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</si>
  <si>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</si>
  <si>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</si>
  <si>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</si>
  <si>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</si>
  <si>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</si>
  <si>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</si>
  <si>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</si>
  <si>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</si>
  <si>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</si>
  <si>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</si>
  <si>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</si>
  <si>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</si>
  <si>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</si>
  <si>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</si>
  <si>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</si>
  <si>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</si>
  <si>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</si>
  <si>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</si>
  <si>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</si>
  <si>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</si>
  <si>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</si>
  <si>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</si>
  <si>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</si>
  <si>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</si>
  <si>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</si>
  <si>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</si>
  <si>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</si>
  <si>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</si>
  <si>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</si>
  <si>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</si>
  <si>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</si>
  <si>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</si>
  <si>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</si>
  <si>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</si>
  <si>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</si>
  <si>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</si>
  <si>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</si>
  <si>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</si>
  <si>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</si>
  <si>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</si>
  <si>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</si>
  <si>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</si>
  <si>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</si>
  <si>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</si>
  <si>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</si>
  <si>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</si>
  <si>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</si>
  <si>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</si>
  <si>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</si>
  <si>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</si>
  <si>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</si>
  <si>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</si>
  <si>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</si>
  <si>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</si>
  <si>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</si>
  <si>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</si>
  <si>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</si>
  <si>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</si>
  <si>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</si>
  <si>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</si>
  <si>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</si>
  <si>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</si>
  <si>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</si>
  <si>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</si>
  <si>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</si>
  <si>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</si>
  <si>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</si>
  <si>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</si>
  <si>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</si>
  <si>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</si>
  <si>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</si>
  <si>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</si>
  <si>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</si>
  <si>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</si>
  <si>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</si>
  <si>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</si>
  <si>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</si>
  <si>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</si>
  <si>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</si>
  <si>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</si>
  <si>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</si>
  <si>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</si>
  <si>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</si>
  <si>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</si>
  <si>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</si>
  <si>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</si>
  <si>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</si>
  <si>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</si>
  <si>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</si>
  <si>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</si>
  <si>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</si>
  <si>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</si>
  <si>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</si>
  <si>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</si>
  <si>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</si>
  <si>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</si>
  <si>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</si>
  <si>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</si>
  <si>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</si>
  <si>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</si>
  <si>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</si>
  <si>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</si>
  <si>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</si>
  <si>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</si>
  <si>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</si>
  <si>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</si>
  <si>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</si>
  <si>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</si>
  <si>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</si>
  <si>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</si>
  <si>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</si>
  <si>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</si>
  <si>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</si>
  <si>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</si>
  <si>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</si>
  <si>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</si>
  <si>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</si>
  <si>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</si>
  <si>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</si>
  <si>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</si>
  <si>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</si>
  <si>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</si>
  <si>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</si>
  <si>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</si>
  <si>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</si>
  <si>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</si>
  <si>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</si>
  <si>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</si>
  <si>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</si>
  <si>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</si>
  <si>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</si>
  <si>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</si>
  <si>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</si>
  <si>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</si>
  <si>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</si>
  <si>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</si>
  <si>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</si>
  <si>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</si>
  <si>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</si>
  <si>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</si>
  <si>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</si>
  <si>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</si>
  <si>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</si>
  <si>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</si>
  <si>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</si>
  <si>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</si>
  <si>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</si>
  <si>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</si>
  <si>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</si>
  <si>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</si>
  <si>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</si>
  <si>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</si>
  <si>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</si>
  <si>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</si>
  <si>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</si>
  <si>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</si>
  <si>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</si>
  <si>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</si>
  <si>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</si>
  <si>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</si>
  <si>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</si>
  <si>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</si>
  <si>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</si>
  <si>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</si>
  <si>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</si>
  <si>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</si>
  <si>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</si>
  <si>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</si>
  <si>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</si>
  <si>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</si>
  <si>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</si>
  <si>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</si>
  <si>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</si>
  <si>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</si>
  <si>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</si>
  <si>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</si>
  <si>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</si>
  <si>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</si>
  <si>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</si>
  <si>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</si>
  <si>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</si>
  <si>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</si>
  <si>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</si>
  <si>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</si>
  <si>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</si>
  <si>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</si>
  <si>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</si>
  <si>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</si>
  <si>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</si>
  <si>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</si>
  <si>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</si>
  <si>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</si>
  <si>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</si>
  <si>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</si>
  <si>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</si>
  <si>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</si>
  <si>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</si>
  <si>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</si>
  <si>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</si>
  <si>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</si>
  <si>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</si>
  <si>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</si>
  <si>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</si>
  <si>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</si>
  <si>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</si>
  <si>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</si>
  <si>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</si>
  <si>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</si>
  <si>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</si>
  <si>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</si>
  <si>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</si>
  <si>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</si>
  <si>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</si>
  <si>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</si>
  <si>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</si>
  <si>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</si>
  <si>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</si>
  <si>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</si>
  <si>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</si>
  <si>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</si>
  <si>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</si>
  <si>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</si>
  <si>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</si>
  <si>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</si>
  <si>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</si>
  <si>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</si>
  <si>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</si>
  <si>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</si>
  <si>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</si>
  <si>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</si>
  <si>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</si>
  <si>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</si>
  <si>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</si>
  <si>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</si>
  <si>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</si>
  <si>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</si>
  <si>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</si>
  <si>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</si>
  <si>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</si>
  <si>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</si>
  <si>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</si>
  <si>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</si>
  <si>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</si>
  <si>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</si>
  <si>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</si>
  <si>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</si>
  <si>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</si>
  <si>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</si>
  <si>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</si>
  <si>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</si>
  <si>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</si>
  <si>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</si>
  <si>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</si>
  <si>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</si>
  <si>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</si>
  <si>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</si>
  <si>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</si>
  <si>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</si>
  <si>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</si>
  <si>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</si>
  <si>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</si>
  <si>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</si>
  <si>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</si>
  <si>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</si>
  <si>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</si>
  <si>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</si>
  <si>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</si>
  <si>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</si>
  <si>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</si>
  <si>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</si>
  <si>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</si>
  <si>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</si>
  <si>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</si>
  <si>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</si>
  <si>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</si>
  <si>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</si>
  <si>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</si>
  <si>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</si>
  <si>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</si>
  <si>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</si>
  <si>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</si>
  <si>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</si>
  <si>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</si>
  <si>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</si>
  <si>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</si>
  <si>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</si>
  <si>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</si>
  <si>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</si>
  <si>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</si>
  <si>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</si>
  <si>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</si>
  <si>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</si>
  <si>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</si>
  <si>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</si>
  <si>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</si>
  <si>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</si>
  <si>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</si>
  <si>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</si>
  <si>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</si>
  <si>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</si>
  <si>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</si>
  <si>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</si>
  <si>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</si>
  <si>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</si>
  <si>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</si>
  <si>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</si>
  <si>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</si>
  <si>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</si>
  <si>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</si>
  <si>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</si>
  <si>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</si>
  <si>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</si>
  <si>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</si>
  <si>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</si>
  <si>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</si>
  <si>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</si>
  <si>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</si>
  <si>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</si>
  <si>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</si>
  <si>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</si>
  <si>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</si>
  <si>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</si>
  <si>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</si>
  <si>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</si>
  <si>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</si>
  <si>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</si>
  <si>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</si>
  <si>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</si>
  <si>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</si>
  <si>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</si>
  <si>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</si>
  <si>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</si>
  <si>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</si>
  <si>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</si>
  <si>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</si>
  <si>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</si>
  <si>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</si>
  <si>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</si>
  <si>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</si>
  <si>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</si>
  <si>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</si>
  <si>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</si>
  <si>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</si>
  <si>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</si>
  <si>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</si>
  <si>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</si>
  <si>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</si>
  <si>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</si>
  <si>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</si>
  <si>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</si>
  <si>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</si>
  <si>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</si>
  <si>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</si>
  <si>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</si>
  <si>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</si>
  <si>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</si>
  <si>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</si>
  <si>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</si>
  <si>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</si>
  <si>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</si>
  <si>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</si>
  <si>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</si>
  <si>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</si>
  <si>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</si>
  <si>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</si>
  <si>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</si>
  <si>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</si>
  <si>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</si>
  <si>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</si>
  <si>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</si>
  <si>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</si>
  <si>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</si>
  <si>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</si>
  <si>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</si>
  <si>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</si>
  <si>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</si>
  <si>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</si>
  <si>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</si>
  <si>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</si>
  <si>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</si>
  <si>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</si>
  <si>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</si>
  <si>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</si>
  <si>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</si>
  <si>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</si>
  <si>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</si>
  <si>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</si>
  <si>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</si>
  <si>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</si>
  <si>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</si>
  <si>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</si>
  <si>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</si>
  <si>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</si>
  <si>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</si>
  <si>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</si>
  <si>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</si>
  <si>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</si>
  <si>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</si>
  <si>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</si>
  <si>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</si>
  <si>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</si>
  <si>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</si>
  <si>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</si>
  <si>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</si>
  <si>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</si>
  <si>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</si>
  <si>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</si>
  <si>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</si>
  <si>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</si>
  <si>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</si>
  <si>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</si>
  <si>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</si>
  <si>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</si>
  <si>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</si>
  <si>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</si>
  <si>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</si>
  <si>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</si>
  <si>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</si>
  <si>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</si>
  <si>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</si>
  <si>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</si>
  <si>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</si>
  <si>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</si>
  <si>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</si>
  <si>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</si>
  <si>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</si>
  <si>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</si>
  <si>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</si>
  <si>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</si>
  <si>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</si>
  <si>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</si>
  <si>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</si>
  <si>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</si>
  <si>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</si>
  <si>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</si>
  <si>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</si>
  <si>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</si>
  <si>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</si>
  <si>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</si>
  <si>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</si>
  <si>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</si>
  <si>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</si>
  <si>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</si>
  <si>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</si>
  <si>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</si>
  <si>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</si>
  <si>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</si>
  <si>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</si>
  <si>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</si>
  <si>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</si>
  <si>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</si>
  <si>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</si>
  <si>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</si>
  <si>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</si>
  <si>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</si>
  <si>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</si>
  <si>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</si>
  <si>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</si>
  <si>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</si>
  <si>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</si>
  <si>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</si>
  <si>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</si>
  <si>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</si>
  <si>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</si>
  <si>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</si>
  <si>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</si>
  <si>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</si>
  <si>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</si>
  <si>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</si>
  <si>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</si>
  <si>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</si>
  <si>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</si>
  <si>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</si>
  <si>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</si>
  <si>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</si>
  <si>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</si>
  <si>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</si>
  <si>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</si>
  <si>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</si>
  <si>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</si>
  <si>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</si>
  <si>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</si>
  <si>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</si>
  <si>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</si>
  <si>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</si>
  <si>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</si>
  <si>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</si>
  <si>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</si>
  <si>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</si>
  <si>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</si>
  <si>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</si>
  <si>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</si>
  <si>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</si>
  <si>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</si>
  <si>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</si>
  <si>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</si>
  <si>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</si>
  <si>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</si>
  <si>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</si>
  <si>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</si>
  <si>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</si>
  <si>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</si>
  <si>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</si>
  <si>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</si>
  <si>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</si>
  <si>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</si>
  <si>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</si>
  <si>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</si>
  <si>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</si>
  <si>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</si>
  <si>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</si>
  <si>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</si>
  <si>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</si>
  <si>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</si>
  <si>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</si>
  <si>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</si>
  <si>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</si>
  <si>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</si>
  <si>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</si>
  <si>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</si>
  <si>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</si>
  <si>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</si>
  <si>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</si>
  <si>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</si>
  <si>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</si>
  <si>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</si>
  <si>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</si>
  <si>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</si>
  <si>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</si>
  <si>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</si>
  <si>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</si>
  <si>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</si>
  <si>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</si>
  <si>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</si>
  <si>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</si>
  <si>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</si>
  <si>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</si>
  <si>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</si>
  <si>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</si>
  <si>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</si>
  <si>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</si>
  <si>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</si>
  <si>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</si>
  <si>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</si>
  <si>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</si>
  <si>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</si>
  <si>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</si>
  <si>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</si>
  <si>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</si>
  <si>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</si>
  <si>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</si>
  <si>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</si>
  <si>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</si>
  <si>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</si>
  <si>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</si>
  <si>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</si>
  <si>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</si>
  <si>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</si>
  <si>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</si>
  <si>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</si>
  <si>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</si>
  <si>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</si>
  <si>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</si>
  <si>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</si>
  <si>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</si>
  <si>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</si>
  <si>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</si>
  <si>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</si>
  <si>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</si>
  <si>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</si>
  <si>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</si>
  <si>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</si>
  <si>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</si>
  <si>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</si>
  <si>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</si>
  <si>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</si>
  <si>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</si>
  <si>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</si>
  <si>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</si>
  <si>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</si>
  <si>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</si>
  <si>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</si>
  <si>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</si>
  <si>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</si>
  <si>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</si>
  <si>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</si>
  <si>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</si>
  <si>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</si>
  <si>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</si>
  <si>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</si>
  <si>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</si>
  <si>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</si>
  <si>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</si>
  <si>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</si>
  <si>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</si>
  <si>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</si>
  <si>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</si>
  <si>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</si>
  <si>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</si>
  <si>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</si>
  <si>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</si>
  <si>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</si>
  <si>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</si>
  <si>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</si>
  <si>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</si>
  <si>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</si>
  <si>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</si>
  <si>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</si>
  <si>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</si>
  <si>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</si>
  <si>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</si>
  <si>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</si>
  <si>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</si>
  <si>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</si>
  <si>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</si>
  <si>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</si>
  <si>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</si>
  <si>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</si>
  <si>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</si>
  <si>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</si>
  <si>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</si>
  <si>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</si>
  <si>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</si>
  <si>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</si>
  <si>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</si>
  <si>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</si>
  <si>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</si>
  <si>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</si>
  <si>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</si>
  <si>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</si>
  <si>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</si>
  <si>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</si>
  <si>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</si>
  <si>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</si>
  <si>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</si>
  <si>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</si>
  <si>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</si>
  <si>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</si>
  <si>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</si>
  <si>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</si>
  <si>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</si>
  <si>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</si>
  <si>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</si>
  <si>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</si>
  <si>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</si>
  <si>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</si>
  <si>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</si>
  <si>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</si>
  <si>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</si>
  <si>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</si>
  <si>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</si>
  <si>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</si>
  <si>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</si>
  <si>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</si>
  <si>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</si>
  <si>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</si>
  <si>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</si>
  <si>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</si>
  <si>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</si>
  <si>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</si>
  <si>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</si>
  <si>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</si>
  <si>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</si>
  <si>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</si>
  <si>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</si>
  <si>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</si>
  <si>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</si>
  <si>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</si>
  <si>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</si>
  <si>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</si>
  <si>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</si>
  <si>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</si>
  <si>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</si>
  <si>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</si>
  <si>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</si>
  <si>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</si>
  <si>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</si>
  <si>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</si>
  <si>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</si>
  <si>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</si>
  <si>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</si>
  <si>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</si>
  <si>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</si>
  <si>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</si>
  <si>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</si>
  <si>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</si>
  <si>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</si>
  <si>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</si>
  <si>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</si>
  <si>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</si>
  <si>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</si>
  <si>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</si>
  <si>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</si>
  <si>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</si>
  <si>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</si>
  <si>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</si>
  <si>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</si>
  <si>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</si>
  <si>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</si>
  <si>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</si>
  <si>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</si>
  <si>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</si>
  <si>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</si>
  <si>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</si>
  <si>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</si>
  <si>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</si>
  <si>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</si>
  <si>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</si>
  <si>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</si>
  <si>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</si>
  <si>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</si>
  <si>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</si>
  <si>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</si>
  <si>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</si>
  <si>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</si>
  <si>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</si>
  <si>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</si>
  <si>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</si>
  <si>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</si>
  <si>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</si>
  <si>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</si>
  <si>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</si>
  <si>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</si>
  <si>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</si>
  <si>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</si>
  <si>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</si>
  <si>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</si>
  <si>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</si>
  <si>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</si>
  <si>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</si>
  <si>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</si>
  <si>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</si>
  <si>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</si>
  <si>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</si>
  <si>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</si>
  <si>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</si>
  <si>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</si>
  <si>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</si>
  <si>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</si>
  <si>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</si>
  <si>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</si>
  <si>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</si>
  <si>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</si>
  <si>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</si>
  <si>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</si>
  <si>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</si>
  <si>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</si>
  <si>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</si>
  <si>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</si>
  <si>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</si>
  <si>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</si>
  <si>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</si>
  <si>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</si>
  <si>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</si>
  <si>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</si>
  <si>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</si>
  <si>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</si>
  <si>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</si>
  <si>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</si>
  <si>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</si>
  <si>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</si>
  <si>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</si>
  <si>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</si>
  <si>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</si>
  <si>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</si>
  <si>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</si>
  <si>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</si>
  <si>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</si>
  <si>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</si>
  <si>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</si>
  <si>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</si>
  <si>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</si>
  <si>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</si>
  <si>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</si>
  <si>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</si>
  <si>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</si>
  <si>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</si>
  <si>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</si>
  <si>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</si>
  <si>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</si>
  <si>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</si>
  <si>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</si>
  <si>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</si>
  <si>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</si>
  <si>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</si>
  <si>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</si>
  <si>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</si>
  <si>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</si>
  <si>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</si>
  <si>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</si>
  <si>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</si>
  <si>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</si>
  <si>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</si>
  <si>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</si>
  <si>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</si>
  <si>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</si>
  <si>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</si>
  <si>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</si>
  <si>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</si>
  <si>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</si>
  <si>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</si>
  <si>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</si>
  <si>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</si>
  <si>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</si>
  <si>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</si>
  <si>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</si>
  <si>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</si>
  <si>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</si>
  <si>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</si>
  <si>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</si>
  <si>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</si>
  <si>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</si>
  <si>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</si>
  <si>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</si>
  <si>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</si>
  <si>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</si>
  <si>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</si>
  <si>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</si>
  <si>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</si>
  <si>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</si>
  <si>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</si>
  <si>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</si>
  <si>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</si>
  <si>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</si>
  <si>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</si>
  <si>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</si>
  <si>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</si>
  <si>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</si>
  <si>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</si>
  <si>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</si>
  <si>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</si>
  <si>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</si>
  <si>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</si>
  <si>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</si>
  <si>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</si>
  <si>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</si>
  <si>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</si>
  <si>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</si>
  <si>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</si>
  <si>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</si>
  <si>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</si>
  <si>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</si>
  <si>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</si>
  <si>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</si>
  <si>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</si>
  <si>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</si>
  <si>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</si>
  <si>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</si>
  <si>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</si>
  <si>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</si>
  <si>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</si>
  <si>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</si>
  <si>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</si>
  <si>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</si>
  <si>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</si>
  <si>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</si>
  <si>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</si>
  <si>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</si>
  <si>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</si>
  <si>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</si>
  <si>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</si>
  <si>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</si>
  <si>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</si>
  <si>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</si>
  <si>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</si>
  <si>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</si>
  <si>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</si>
  <si>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</si>
  <si>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</si>
  <si>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</si>
  <si>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</si>
  <si>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</si>
  <si>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</si>
  <si>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</si>
  <si>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</si>
  <si>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</si>
  <si>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</si>
  <si>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</si>
  <si>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</si>
  <si>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</si>
  <si>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</si>
  <si>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</si>
  <si>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</si>
  <si>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</si>
  <si>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</si>
  <si>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</si>
  <si>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</si>
  <si>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</si>
  <si>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</si>
  <si>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</si>
  <si>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</si>
  <si>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</si>
  <si>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</si>
  <si>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</si>
  <si>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</si>
  <si>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</si>
  <si>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</si>
  <si>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</si>
  <si>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</si>
  <si>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</si>
  <si>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</si>
  <si>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</si>
  <si>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</si>
  <si>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</si>
  <si>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</si>
  <si>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</si>
  <si>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</si>
  <si>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</si>
  <si>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</si>
  <si>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</si>
  <si>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</si>
  <si>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</si>
  <si>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</si>
  <si>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</si>
  <si>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</si>
  <si>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</si>
  <si>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</si>
  <si>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</si>
  <si>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</si>
  <si>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</si>
  <si>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</si>
  <si>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</si>
  <si>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</si>
  <si>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</si>
  <si>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</si>
  <si>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</si>
  <si>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</si>
  <si>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</si>
  <si>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</si>
  <si>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</si>
  <si>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</si>
  <si>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</si>
  <si>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</si>
  <si>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</si>
  <si>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</si>
  <si>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</si>
  <si>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</si>
  <si>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</si>
  <si>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</si>
  <si>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</si>
  <si>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</si>
  <si>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</si>
  <si>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</si>
  <si>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</si>
  <si>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</si>
  <si>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</si>
  <si>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</si>
  <si>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</si>
  <si>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</si>
  <si>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</si>
  <si>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</si>
  <si>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</si>
  <si>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</si>
  <si>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</si>
  <si>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</si>
  <si>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</si>
  <si>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</si>
  <si>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</si>
  <si>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</si>
  <si>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</si>
  <si>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</si>
  <si>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</si>
  <si>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</si>
  <si>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</si>
  <si>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</si>
  <si>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</si>
  <si>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</si>
  <si>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</si>
  <si>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</si>
  <si>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</si>
  <si>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</si>
  <si>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</si>
  <si>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</si>
  <si>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</si>
  <si>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</si>
  <si>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</si>
  <si>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</si>
  <si>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</si>
  <si>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</si>
  <si>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</si>
  <si>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</si>
  <si>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</si>
  <si>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</si>
  <si>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</si>
  <si>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</si>
  <si>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</si>
  <si>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</si>
  <si>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</si>
  <si>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</si>
  <si>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</si>
  <si>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</si>
  <si>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</si>
  <si>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</si>
  <si>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</si>
  <si>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</si>
  <si>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</si>
  <si>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</si>
  <si>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</si>
  <si>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</si>
  <si>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</si>
  <si>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</si>
  <si>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</si>
  <si>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</si>
  <si>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</si>
  <si>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</si>
  <si>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</si>
  <si>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</si>
  <si>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</si>
  <si>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</si>
  <si>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</si>
  <si>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</si>
  <si>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</si>
  <si>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</si>
  <si>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</si>
  <si>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</si>
  <si>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</si>
  <si>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</si>
  <si>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</si>
  <si>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</si>
  <si>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</si>
  <si>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</si>
  <si>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</si>
  <si>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</si>
  <si>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</si>
  <si>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</si>
  <si>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</si>
  <si>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</si>
  <si>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</si>
  <si>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</si>
  <si>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</si>
  <si>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</si>
  <si>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</si>
  <si>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</si>
  <si>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</si>
  <si>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</si>
  <si>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</si>
  <si>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</si>
  <si>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</si>
  <si>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</si>
  <si>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</si>
  <si>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</si>
  <si>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</si>
  <si>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</si>
  <si>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</si>
  <si>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</si>
  <si>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</si>
  <si>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</si>
  <si>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</si>
  <si>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</si>
  <si>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</si>
  <si>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</si>
  <si>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</si>
  <si>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</si>
  <si>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</si>
  <si>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</si>
  <si>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</si>
  <si>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</si>
  <si>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</si>
  <si>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</si>
  <si>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</si>
  <si>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</si>
  <si>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</si>
  <si>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</si>
  <si>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</si>
  <si>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</si>
  <si>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</si>
  <si>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</si>
  <si>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</si>
  <si>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</si>
  <si>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</si>
  <si>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</si>
  <si>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</si>
  <si>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</si>
  <si>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</si>
  <si>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</si>
  <si>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</si>
  <si>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</si>
  <si>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</si>
  <si>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</si>
  <si>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</si>
  <si>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</si>
  <si>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</si>
  <si>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</si>
  <si>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</si>
  <si>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</si>
  <si>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</si>
  <si>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</si>
  <si>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</si>
  <si>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</si>
  <si>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</si>
  <si>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</si>
  <si>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</si>
  <si>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</si>
  <si>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</si>
  <si>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</si>
  <si>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</si>
  <si>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</si>
  <si>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</si>
  <si>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</si>
  <si>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</si>
  <si>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</si>
  <si>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</si>
  <si>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</si>
  <si>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</si>
  <si>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</si>
  <si>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</si>
  <si>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</si>
  <si>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</si>
  <si>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</si>
  <si>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</si>
  <si>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</si>
  <si>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</si>
  <si>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</si>
  <si>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</si>
  <si>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</si>
  <si>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</si>
  <si>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</si>
  <si>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</si>
  <si>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</si>
  <si>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</si>
  <si>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</si>
  <si>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</si>
  <si>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</si>
  <si>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</si>
  <si>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</si>
  <si>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</si>
  <si>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</si>
  <si>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</si>
  <si>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</si>
  <si>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</si>
  <si>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</si>
  <si>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</si>
  <si>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</si>
  <si>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</si>
  <si>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</si>
  <si>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</si>
  <si>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</si>
  <si>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</si>
  <si>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</si>
  <si>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</si>
  <si>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</si>
  <si>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</si>
  <si>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</si>
  <si>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</si>
  <si>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</si>
  <si>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</si>
  <si>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</si>
  <si>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</si>
  <si>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</si>
  <si>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</si>
  <si>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</si>
  <si>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</si>
  <si>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</si>
  <si>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</si>
  <si>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</si>
  <si>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</si>
  <si>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</si>
  <si>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</si>
  <si>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</si>
  <si>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</si>
  <si>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</si>
  <si>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</si>
  <si>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</si>
  <si>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</si>
  <si>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</si>
  <si>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</si>
  <si>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</si>
  <si>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</si>
  <si>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</si>
  <si>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</si>
  <si>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</si>
  <si>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</si>
  <si>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</si>
  <si>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</si>
  <si>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</si>
  <si>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</si>
  <si>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</si>
  <si>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</si>
  <si>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</si>
  <si>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</si>
  <si>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</si>
  <si>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</si>
  <si>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</si>
  <si>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</si>
  <si>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</si>
  <si>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</si>
  <si>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</si>
  <si>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</si>
  <si>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</si>
  <si>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</si>
  <si>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</si>
  <si>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</si>
  <si>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</si>
  <si>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</si>
  <si>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</si>
  <si>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</si>
  <si>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</si>
  <si>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</si>
  <si>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</si>
  <si>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</si>
  <si>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</si>
  <si>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</si>
  <si>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</si>
  <si>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</si>
  <si>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</si>
  <si>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</si>
  <si>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</si>
  <si>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</si>
  <si>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</si>
  <si>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</si>
  <si>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</si>
  <si>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</si>
  <si>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</si>
  <si>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</si>
  <si>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</si>
  <si>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</si>
  <si>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</si>
  <si>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</si>
  <si>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</si>
  <si>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</si>
  <si>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</si>
  <si>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</si>
  <si>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</si>
  <si>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</si>
  <si>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</si>
  <si>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</si>
  <si>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</si>
  <si>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</si>
  <si>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</si>
  <si>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</si>
  <si>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</si>
  <si>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</si>
  <si>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</si>
  <si>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</si>
  <si>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</si>
  <si>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</si>
  <si>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</si>
  <si>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</si>
  <si>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</si>
  <si>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</si>
  <si>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</si>
  <si>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</si>
  <si>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</si>
  <si>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</si>
  <si>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</si>
  <si>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</si>
  <si>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</si>
  <si>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</si>
  <si>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</si>
  <si>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</si>
  <si>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</si>
  <si>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</si>
  <si>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</si>
  <si>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</si>
  <si>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</si>
  <si>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</si>
  <si>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</si>
  <si>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</si>
  <si>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</si>
  <si>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</si>
  <si>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</si>
  <si>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</si>
  <si>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</si>
  <si>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</si>
  <si>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</si>
  <si>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</si>
  <si>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</si>
  <si>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</si>
  <si>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</si>
  <si>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</si>
  <si>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</si>
  <si>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</si>
  <si>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</si>
  <si>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</si>
  <si>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</si>
  <si>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</si>
  <si>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</si>
  <si>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</si>
  <si>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</si>
  <si>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</si>
  <si>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</si>
  <si>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</si>
  <si>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</si>
  <si>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</si>
  <si>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</si>
  <si>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</si>
  <si>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</si>
  <si>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</si>
  <si>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</si>
  <si>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</si>
  <si>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</si>
  <si>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</si>
  <si>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</si>
  <si>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</si>
  <si>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</si>
  <si>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</si>
  <si>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</si>
  <si>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</si>
  <si>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</si>
  <si>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</si>
  <si>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</si>
  <si>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</si>
  <si>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</si>
  <si>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</si>
  <si>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</si>
  <si>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</si>
  <si>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</si>
  <si>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</si>
  <si>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</si>
  <si>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</si>
  <si>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</si>
  <si>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</si>
  <si>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</si>
  <si>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</si>
  <si>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</si>
  <si>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</si>
  <si>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</si>
  <si>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</si>
  <si>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</si>
  <si>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</si>
  <si>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</si>
  <si>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</si>
  <si>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</si>
  <si>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</si>
  <si>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</si>
  <si>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</si>
  <si>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</si>
  <si>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</si>
  <si>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</si>
  <si>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</si>
  <si>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</si>
  <si>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</si>
  <si>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</si>
  <si>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</si>
  <si>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</si>
  <si>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</si>
  <si>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</si>
  <si>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</si>
  <si>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</si>
  <si>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</si>
  <si>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</si>
  <si>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</si>
  <si>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</si>
  <si>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</si>
  <si>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</si>
  <si>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</si>
  <si>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</si>
  <si>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</si>
  <si>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</si>
  <si>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</si>
  <si>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</si>
  <si>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</si>
  <si>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</si>
  <si>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</si>
  <si>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</si>
  <si>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</si>
  <si>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</si>
  <si>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</si>
  <si>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</si>
  <si>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</si>
  <si>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</si>
  <si>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</si>
  <si>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</si>
  <si>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</si>
  <si>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</si>
  <si>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</si>
  <si>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</si>
  <si>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</si>
  <si>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</si>
  <si>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</si>
  <si>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</si>
  <si>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</si>
  <si>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</si>
  <si>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</si>
  <si>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</si>
  <si>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</si>
  <si>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</si>
  <si>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</si>
  <si>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</si>
  <si>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</si>
  <si>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</si>
  <si>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</si>
  <si>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</si>
  <si>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</si>
  <si>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</si>
  <si>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</si>
  <si>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</si>
  <si>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</si>
  <si>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</si>
  <si>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</si>
  <si>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</si>
  <si>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</si>
  <si>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</si>
  <si>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</si>
  <si>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</si>
  <si>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</si>
  <si>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</si>
  <si>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</si>
  <si>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</si>
  <si>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</si>
  <si>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</si>
  <si>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</si>
  <si>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</si>
  <si>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</si>
  <si>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</si>
  <si>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</si>
  <si>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</si>
  <si>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</si>
  <si>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</si>
  <si>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</si>
  <si>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</si>
  <si>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</si>
  <si>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</si>
  <si>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</si>
  <si>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</si>
  <si>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</si>
  <si>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</si>
  <si>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</si>
  <si>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</si>
  <si>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</si>
  <si>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</si>
  <si>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</si>
  <si>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</si>
  <si>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</si>
  <si>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</si>
  <si>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</si>
  <si>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</si>
  <si>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</si>
  <si>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</si>
  <si>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</si>
  <si>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</si>
  <si>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</si>
  <si>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</si>
  <si>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</si>
  <si>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</si>
  <si>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</si>
  <si>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</si>
  <si>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</si>
  <si>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</si>
  <si>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</si>
  <si>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</si>
  <si>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</si>
  <si>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</si>
  <si>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</si>
  <si>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</si>
  <si>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</si>
  <si>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</si>
  <si>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</si>
  <si>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</si>
  <si>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</si>
  <si>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</si>
  <si>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</si>
  <si>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</si>
  <si>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</si>
  <si>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</si>
  <si>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</si>
  <si>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</si>
  <si>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</si>
  <si>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</si>
  <si>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</si>
  <si>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</si>
  <si>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</si>
  <si>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</si>
  <si>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</si>
  <si>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</si>
  <si>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</si>
  <si>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</si>
  <si>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</si>
  <si>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</si>
  <si>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</si>
  <si>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</si>
  <si>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</si>
  <si>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</si>
  <si>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</si>
  <si>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</si>
  <si>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</si>
  <si>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</si>
  <si>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</si>
  <si>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</si>
  <si>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</si>
  <si>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</si>
  <si>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</si>
  <si>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</si>
  <si>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</si>
  <si>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</si>
  <si>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</si>
  <si>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</si>
  <si>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</si>
  <si>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</si>
  <si>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</si>
  <si>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</si>
  <si>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</si>
  <si>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</si>
  <si>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</si>
  <si>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</si>
  <si>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</si>
  <si>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</si>
  <si>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</si>
  <si>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</si>
  <si>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</si>
  <si>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</si>
  <si>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</si>
  <si>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</si>
  <si>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</si>
  <si>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</si>
  <si>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</si>
  <si>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</si>
  <si>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</si>
  <si>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</si>
  <si>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</si>
  <si>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</si>
  <si>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</si>
  <si>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</si>
  <si>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</si>
  <si>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</si>
  <si>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</si>
  <si>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</si>
  <si>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</si>
  <si>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</si>
  <si>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</si>
  <si>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</si>
  <si>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</si>
  <si>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</si>
  <si>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</si>
  <si>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</si>
  <si>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</si>
  <si>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</si>
  <si>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</si>
  <si>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</si>
  <si>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</si>
  <si>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</si>
  <si>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</si>
  <si>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</si>
  <si>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</si>
  <si>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</si>
  <si>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</si>
  <si>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</si>
  <si>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</si>
  <si>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</si>
  <si>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</si>
  <si>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</si>
  <si>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</si>
  <si>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</si>
  <si>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</si>
  <si>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</si>
  <si>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</si>
  <si>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</si>
  <si>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</si>
  <si>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</si>
  <si>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</si>
  <si>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</si>
  <si>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</si>
  <si>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</si>
  <si>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</si>
  <si>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</si>
  <si>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</si>
  <si>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</si>
  <si>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</si>
  <si>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</si>
  <si>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</si>
  <si>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</si>
  <si>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</si>
  <si>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</si>
  <si>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</si>
  <si>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</si>
  <si>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</si>
  <si>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</si>
  <si>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</si>
  <si>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</si>
  <si>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</si>
  <si>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</si>
  <si>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</si>
  <si>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</si>
  <si>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</si>
  <si>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</si>
  <si>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</si>
  <si>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</si>
  <si>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</si>
  <si>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</si>
  <si>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</si>
  <si>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</si>
  <si>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</si>
  <si>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</si>
  <si>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</si>
  <si>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</si>
  <si>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</si>
  <si>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</si>
  <si>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</si>
  <si>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</si>
  <si>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</si>
  <si>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</si>
  <si>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</si>
  <si>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</si>
  <si>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</si>
  <si>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</si>
  <si>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</si>
  <si>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</si>
  <si>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</si>
  <si>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</si>
  <si>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</si>
  <si>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</si>
  <si>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</si>
  <si>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</si>
  <si>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</si>
  <si>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</si>
  <si>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</si>
  <si>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</si>
  <si>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</si>
  <si>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</si>
  <si>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</si>
  <si>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</si>
  <si>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</si>
  <si>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</si>
  <si>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</si>
  <si>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</si>
  <si>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</si>
  <si>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</si>
  <si>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</si>
  <si>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</si>
  <si>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</si>
  <si>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</si>
  <si>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</si>
  <si>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</si>
  <si>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</si>
  <si>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</si>
  <si>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</si>
  <si>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</si>
  <si>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</si>
  <si>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</si>
  <si>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</si>
  <si>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</si>
  <si>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</si>
  <si>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</si>
  <si>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</si>
  <si>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</si>
  <si>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</si>
  <si>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</si>
  <si>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</si>
  <si>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</si>
  <si>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</si>
  <si>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</si>
  <si>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</si>
  <si>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</si>
  <si>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</si>
  <si>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</si>
  <si>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</si>
  <si>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</si>
  <si>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</si>
  <si>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</si>
  <si>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</si>
  <si>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</si>
  <si>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</si>
  <si>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</si>
  <si>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</si>
  <si>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</si>
  <si>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</si>
  <si>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</si>
  <si>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</si>
  <si>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</si>
  <si>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</si>
  <si>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</si>
  <si>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</si>
  <si>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</si>
  <si>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</si>
  <si>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</si>
  <si>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</si>
  <si>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</si>
  <si>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</si>
  <si>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</si>
  <si>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</si>
  <si>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</si>
  <si>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</si>
  <si>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</si>
  <si>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</si>
  <si>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</si>
  <si>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</si>
  <si>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</si>
  <si>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</si>
  <si>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</si>
  <si>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</si>
  <si>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</si>
  <si>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</si>
  <si>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</si>
  <si>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</si>
  <si>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</si>
  <si>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</si>
  <si>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</si>
  <si>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</si>
  <si>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</si>
  <si>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</si>
  <si>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</si>
  <si>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</si>
  <si>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</si>
  <si>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</si>
  <si>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</si>
  <si>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</si>
  <si>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</si>
  <si>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</si>
  <si>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</si>
  <si>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</si>
  <si>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</si>
  <si>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</si>
  <si>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</si>
  <si>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</si>
  <si>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</si>
  <si>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</si>
  <si>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</si>
  <si>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</si>
  <si>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</si>
  <si>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</si>
  <si>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</si>
  <si>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</si>
  <si>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</si>
  <si>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</si>
  <si>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</si>
  <si>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</si>
  <si>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</si>
  <si>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</si>
  <si>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</si>
  <si>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</si>
  <si>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</si>
  <si>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</si>
  <si>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</si>
  <si>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</si>
  <si>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</si>
  <si>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</si>
  <si>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</si>
  <si>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</si>
  <si>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</si>
  <si>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</si>
  <si>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</si>
  <si>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</si>
  <si>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</si>
  <si>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</si>
  <si>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</si>
  <si>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</si>
  <si>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</si>
  <si>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</si>
  <si>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</si>
  <si>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</si>
  <si>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</si>
  <si>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</si>
  <si>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</si>
  <si>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</si>
  <si>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</si>
  <si>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</si>
  <si>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</si>
  <si>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</si>
  <si>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</si>
  <si>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</si>
  <si>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</si>
  <si>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</si>
  <si>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</si>
  <si>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</si>
  <si>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</si>
  <si>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</si>
  <si>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</si>
  <si>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</si>
  <si>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</si>
  <si>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</si>
  <si>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</si>
  <si>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</si>
  <si>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</si>
  <si>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</si>
  <si>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</si>
  <si>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</si>
  <si>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</si>
  <si>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</si>
  <si>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</si>
  <si>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</si>
  <si>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</si>
  <si>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</si>
  <si>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</si>
  <si>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</si>
  <si>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</si>
  <si>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</si>
  <si>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</si>
  <si>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</si>
  <si>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</si>
  <si>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</si>
  <si>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</si>
  <si>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</si>
  <si>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</si>
  <si>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</si>
  <si>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</si>
  <si>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</si>
  <si>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</si>
  <si>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</si>
  <si>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</si>
  <si>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</si>
  <si>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</si>
  <si>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</si>
  <si>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</si>
  <si>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</si>
  <si>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</si>
  <si>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</si>
  <si>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</si>
  <si>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</si>
  <si>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</si>
  <si>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</si>
  <si>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</si>
  <si>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</si>
  <si>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</si>
  <si>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</si>
  <si>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</si>
  <si>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</si>
  <si>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</si>
  <si>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</si>
  <si>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</si>
  <si>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</si>
  <si>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</si>
  <si>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</si>
  <si>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</si>
  <si>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</si>
  <si>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</si>
  <si>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</si>
  <si>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</si>
  <si>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</si>
  <si>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</si>
  <si>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</si>
  <si>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</si>
  <si>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</si>
  <si>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</si>
  <si>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</si>
  <si>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</si>
  <si>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</si>
  <si>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</si>
  <si>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</si>
  <si>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</si>
  <si>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</si>
  <si>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</si>
  <si>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</si>
  <si>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</si>
  <si>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</si>
  <si>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</si>
  <si>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</si>
  <si>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</si>
  <si>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</si>
  <si>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</si>
  <si>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</si>
  <si>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</si>
  <si>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</si>
  <si>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</si>
  <si>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</si>
  <si>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</si>
  <si>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</si>
  <si>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</si>
  <si>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</si>
  <si>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</si>
  <si>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</si>
  <si>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</si>
  <si>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</si>
  <si>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</si>
  <si>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</si>
  <si>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</si>
  <si>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</si>
  <si>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</si>
  <si>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</si>
  <si>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</si>
  <si>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</si>
  <si>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</si>
  <si>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</si>
  <si>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</si>
  <si>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</si>
  <si>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</si>
  <si>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</si>
  <si>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</si>
  <si>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</si>
  <si>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</si>
  <si>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</si>
  <si>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</si>
  <si>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</si>
  <si>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</si>
  <si>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</si>
  <si>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</si>
  <si>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</si>
  <si>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</si>
  <si>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</si>
  <si>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</si>
  <si>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</si>
  <si>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</si>
  <si>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</si>
  <si>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</si>
  <si>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</si>
  <si>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</si>
  <si>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</si>
  <si>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</si>
  <si>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</si>
  <si>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</si>
  <si>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</si>
  <si>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</si>
  <si>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</si>
  <si>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</si>
  <si>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</si>
  <si>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</si>
  <si>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</si>
  <si>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</si>
  <si>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</si>
  <si>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</si>
  <si>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</si>
  <si>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</si>
  <si>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</si>
  <si>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</si>
  <si>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</si>
  <si>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</si>
  <si>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</si>
  <si>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</si>
  <si>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</si>
  <si>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</si>
  <si>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</si>
  <si>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</si>
  <si>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</si>
  <si>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</si>
  <si>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</si>
  <si>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</si>
  <si>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</si>
  <si>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</si>
  <si>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</si>
  <si>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</si>
  <si>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</si>
  <si>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</si>
  <si>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</si>
  <si>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</si>
  <si>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</si>
  <si>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</si>
  <si>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</si>
  <si>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</si>
  <si>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</si>
  <si>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</si>
  <si>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</si>
  <si>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</si>
  <si>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</si>
  <si>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</si>
  <si>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</si>
  <si>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</si>
  <si>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</si>
  <si>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</si>
  <si>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</si>
  <si>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</si>
  <si>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</si>
  <si>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</si>
  <si>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</si>
  <si>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</si>
  <si>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</si>
  <si>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</si>
  <si>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</si>
  <si>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</si>
  <si>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</si>
  <si>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</si>
  <si>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</si>
  <si>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</si>
  <si>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</si>
  <si>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</si>
  <si>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</si>
  <si>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</si>
  <si>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</si>
  <si>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</si>
  <si>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</si>
  <si>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</si>
  <si>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</si>
  <si>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</si>
  <si>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</si>
  <si>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</si>
  <si>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</si>
  <si>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</si>
  <si>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</si>
  <si>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</si>
  <si>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</si>
  <si>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</si>
  <si>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</si>
  <si>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</si>
  <si>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</si>
  <si>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</si>
  <si>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</si>
  <si>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</si>
  <si>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</si>
  <si>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</si>
  <si>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</si>
  <si>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</si>
  <si>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</si>
  <si>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</si>
  <si>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</si>
  <si>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</si>
  <si>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</si>
  <si>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</si>
  <si>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</si>
  <si>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</si>
  <si>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</si>
  <si>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</si>
  <si>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</si>
  <si>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</si>
  <si>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</si>
  <si>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</si>
  <si>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</si>
  <si>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</si>
  <si>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</si>
  <si>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</si>
  <si>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</si>
  <si>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</si>
  <si>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</si>
  <si>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</si>
  <si>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</si>
  <si>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</si>
  <si>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</si>
  <si>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</si>
  <si>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</si>
  <si>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</si>
  <si>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</si>
  <si>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</si>
  <si>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</si>
  <si>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</si>
  <si>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</si>
  <si>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</si>
  <si>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</si>
  <si>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</si>
  <si>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</si>
  <si>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</si>
  <si>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</si>
  <si>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</si>
  <si>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</si>
  <si>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</si>
  <si>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</si>
  <si>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</si>
  <si>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</si>
  <si>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</si>
  <si>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</si>
  <si>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</si>
  <si>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</si>
  <si>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</si>
  <si>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</si>
  <si>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</si>
  <si>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</si>
  <si>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</si>
  <si>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</si>
  <si>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</si>
  <si>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</si>
  <si>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</si>
  <si>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</si>
  <si>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</si>
  <si>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</si>
  <si>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</si>
  <si>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</si>
  <si>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</si>
  <si>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</si>
  <si>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</si>
  <si>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</si>
  <si>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</si>
  <si>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</si>
  <si>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</si>
  <si>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</si>
  <si>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</si>
  <si>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</si>
  <si>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</si>
  <si>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</si>
  <si>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</si>
  <si>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</si>
  <si>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</si>
  <si>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</si>
  <si>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</si>
  <si>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</si>
  <si>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</si>
  <si>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</si>
  <si>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</si>
  <si>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</si>
  <si>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</si>
  <si>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</si>
  <si>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</si>
  <si>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</si>
  <si>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</si>
  <si>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</si>
  <si>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</si>
  <si>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</si>
  <si>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</si>
  <si>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</si>
  <si>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</si>
  <si>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</si>
  <si>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</si>
  <si>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</si>
  <si>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</si>
  <si>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</si>
  <si>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</si>
  <si>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</si>
  <si>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</si>
  <si>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</si>
  <si>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</si>
  <si>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</si>
  <si>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</si>
  <si>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</si>
  <si>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</si>
  <si>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</si>
  <si>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</si>
  <si>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</si>
  <si>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</si>
  <si>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</si>
  <si>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</si>
  <si>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</si>
  <si>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</si>
  <si>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</si>
  <si>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</si>
  <si>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</si>
  <si>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</si>
  <si>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</si>
  <si>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</si>
  <si>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</si>
  <si>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</si>
  <si>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</si>
  <si>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</si>
  <si>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</si>
  <si>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</si>
  <si>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</si>
  <si>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</si>
  <si>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</si>
  <si>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</si>
  <si>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</si>
  <si>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</si>
  <si>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</si>
  <si>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</si>
  <si>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</si>
  <si>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</si>
  <si>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</si>
  <si>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</si>
  <si>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</si>
  <si>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</si>
  <si>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</si>
  <si>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</si>
  <si>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</si>
  <si>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</si>
  <si>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</si>
  <si>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</si>
  <si>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</si>
  <si>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</si>
  <si>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</si>
  <si>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</si>
  <si>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</si>
  <si>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</si>
  <si>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</si>
  <si>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</si>
  <si>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</si>
  <si>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</si>
  <si>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</si>
  <si>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</si>
  <si>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</si>
  <si>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</si>
  <si>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</si>
  <si>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</si>
  <si>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</si>
  <si>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</si>
  <si>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</si>
  <si>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</si>
  <si>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</si>
  <si>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</si>
  <si>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</si>
  <si>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</si>
  <si>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</si>
  <si>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</si>
  <si>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</si>
  <si>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</si>
  <si>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</si>
  <si>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</si>
  <si>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</si>
  <si>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</si>
  <si>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</si>
  <si>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</si>
  <si>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</si>
  <si>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</si>
  <si>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</si>
  <si>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</si>
  <si>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</si>
  <si>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</si>
  <si>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</si>
  <si>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</si>
  <si>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</si>
  <si>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</si>
  <si>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</si>
  <si>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</si>
  <si>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</si>
  <si>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</si>
  <si>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</si>
  <si>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</si>
  <si>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</si>
  <si>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</si>
  <si>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</si>
  <si>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</si>
  <si>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</si>
  <si>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</si>
  <si>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</si>
  <si>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</si>
  <si>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</si>
  <si>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</si>
  <si>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</si>
  <si>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</si>
  <si>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</si>
  <si>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</si>
  <si>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</si>
  <si>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</si>
  <si>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</si>
  <si>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</si>
  <si>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</si>
  <si>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</si>
  <si>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</si>
  <si>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</si>
  <si>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</si>
  <si>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</si>
  <si>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</si>
  <si>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</si>
  <si>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</si>
  <si>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</si>
  <si>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</si>
  <si>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</si>
  <si>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</si>
  <si>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</si>
  <si>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</si>
  <si>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</si>
  <si>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</si>
  <si>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</si>
  <si>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</si>
  <si>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</si>
  <si>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</si>
  <si>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</si>
  <si>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</si>
  <si>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</si>
  <si>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</si>
  <si>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</si>
  <si>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</si>
  <si>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</si>
  <si>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</si>
  <si>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</si>
  <si>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</si>
  <si>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</si>
  <si>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</si>
  <si>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</si>
  <si>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</si>
  <si>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</si>
  <si>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</si>
  <si>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</si>
  <si>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</si>
  <si>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</si>
  <si>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</si>
  <si>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</si>
  <si>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</si>
  <si>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</si>
  <si>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</si>
  <si>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</si>
  <si>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</si>
  <si>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</si>
  <si>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</si>
  <si>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</si>
  <si>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</si>
  <si>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</si>
  <si>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</si>
  <si>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</si>
  <si>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</si>
  <si>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</si>
  <si>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</si>
  <si>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</si>
  <si>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</si>
  <si>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</si>
  <si>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</si>
  <si>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</si>
  <si>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</si>
  <si>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</si>
  <si>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</si>
  <si>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</si>
  <si>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</si>
  <si>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</si>
  <si>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</si>
  <si>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</si>
  <si>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</si>
  <si>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</si>
  <si>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</si>
  <si>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</si>
  <si>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</si>
  <si>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</si>
  <si>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</si>
  <si>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</si>
  <si>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</si>
  <si>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</si>
  <si>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</si>
  <si>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</si>
  <si>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</si>
  <si>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</si>
  <si>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</si>
  <si>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</si>
  <si>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</si>
  <si>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</si>
  <si>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</si>
  <si>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</si>
  <si>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</si>
  <si>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</si>
  <si>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</si>
  <si>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</si>
  <si>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</si>
  <si>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</si>
  <si>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</si>
  <si>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</si>
  <si>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</si>
  <si>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</si>
  <si>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</si>
  <si>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</si>
  <si>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</si>
  <si>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</si>
  <si>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</si>
  <si>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</si>
  <si>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</si>
  <si>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</si>
  <si>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</si>
  <si>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</si>
  <si>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</si>
  <si>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</si>
  <si>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</si>
  <si>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</si>
  <si>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</si>
  <si>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</si>
  <si>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</si>
  <si>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</si>
  <si>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</si>
  <si>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</si>
  <si>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</si>
  <si>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</si>
  <si>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</si>
  <si>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</si>
  <si>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</si>
  <si>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</si>
  <si>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</si>
  <si>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</si>
  <si>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</si>
  <si>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</si>
  <si>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</si>
  <si>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</si>
  <si>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</si>
  <si>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</si>
  <si>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</si>
  <si>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</si>
  <si>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</si>
  <si>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</si>
  <si>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</si>
  <si>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</si>
  <si>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</si>
  <si>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</si>
  <si>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</si>
  <si>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</si>
  <si>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</si>
  <si>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</si>
  <si>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</si>
  <si>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</si>
  <si>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</si>
  <si>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</si>
  <si>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</si>
  <si>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</si>
  <si>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</si>
  <si>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</si>
  <si>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</si>
  <si>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</si>
  <si>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</si>
  <si>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</si>
  <si>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</si>
  <si>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</si>
  <si>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</si>
  <si>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</si>
  <si>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</si>
  <si>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</si>
  <si>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</si>
  <si>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</si>
  <si>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</si>
  <si>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</si>
  <si>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</si>
  <si>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</si>
  <si>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</si>
  <si>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</si>
  <si>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</si>
  <si>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</si>
  <si>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</si>
  <si>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</si>
  <si>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</si>
  <si>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</si>
  <si>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</si>
  <si>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</si>
  <si>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</si>
  <si>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</si>
  <si>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</si>
  <si>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</si>
  <si>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</si>
  <si>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</si>
  <si>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</si>
  <si>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</si>
  <si>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</si>
  <si>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</si>
  <si>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</si>
  <si>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</si>
  <si>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</si>
  <si>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</si>
  <si>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</si>
  <si>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</si>
  <si>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</si>
  <si>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</si>
  <si>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</si>
  <si>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</si>
  <si>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</si>
  <si>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</si>
  <si>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</si>
  <si>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</si>
  <si>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</si>
  <si>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</si>
  <si>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</si>
  <si>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</si>
  <si>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</si>
  <si>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</si>
  <si>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</si>
  <si>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</si>
  <si>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</si>
  <si>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</si>
  <si>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</si>
  <si>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</si>
  <si>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</si>
  <si>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</si>
  <si>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</si>
  <si>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</si>
  <si>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</si>
  <si>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</si>
  <si>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</si>
  <si>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</si>
  <si>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</si>
  <si>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</si>
  <si>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</si>
  <si>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</si>
  <si>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</si>
  <si>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</si>
  <si>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</si>
  <si>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</si>
  <si>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</si>
  <si>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</si>
  <si>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</si>
  <si>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</si>
  <si>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</si>
  <si>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</si>
  <si>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</si>
  <si>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</si>
  <si>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</si>
  <si>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</si>
  <si>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</si>
  <si>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</si>
  <si>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</si>
  <si>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</si>
  <si>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</si>
  <si>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</si>
  <si>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</si>
  <si>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</si>
  <si>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</si>
  <si>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</si>
  <si>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</si>
  <si>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</si>
  <si>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</si>
  <si>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</si>
  <si>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</si>
  <si>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</si>
  <si>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</si>
  <si>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</si>
  <si>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</si>
  <si>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</si>
  <si>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</si>
  <si>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</si>
  <si>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</si>
  <si>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</si>
  <si>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</si>
  <si>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</si>
  <si>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</si>
  <si>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</si>
  <si>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</si>
  <si>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</si>
  <si>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</si>
  <si>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</si>
  <si>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</si>
  <si>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</si>
  <si>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</si>
  <si>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</si>
  <si>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</si>
  <si>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</si>
  <si>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</si>
  <si>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</si>
  <si>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</si>
  <si>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</si>
  <si>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</si>
  <si>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</si>
  <si>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</si>
  <si>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</si>
  <si>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</si>
  <si>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</si>
  <si>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</si>
  <si>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</si>
  <si>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</si>
  <si>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</si>
  <si>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</si>
  <si>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</si>
  <si>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</si>
  <si>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</si>
  <si>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</si>
  <si>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</si>
  <si>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</si>
  <si>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</si>
  <si>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</si>
  <si>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</si>
  <si>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</si>
  <si>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</si>
  <si>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</si>
  <si>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</si>
  <si>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</si>
  <si>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</si>
  <si>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</si>
  <si>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</si>
  <si>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</si>
  <si>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</si>
  <si>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</si>
  <si>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</si>
  <si>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</si>
  <si>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</si>
  <si>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</si>
  <si>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</si>
  <si>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</si>
  <si>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</si>
  <si>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</si>
  <si>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</si>
  <si>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</si>
  <si>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</si>
  <si>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</si>
  <si>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</si>
  <si>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</si>
  <si>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</si>
  <si>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</si>
  <si>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</si>
  <si>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</si>
  <si>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</si>
  <si>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</si>
  <si>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</si>
  <si>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</si>
  <si>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</si>
  <si>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</si>
  <si>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</si>
  <si>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</si>
  <si>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</si>
  <si>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</si>
  <si>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</si>
  <si>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</si>
  <si>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</si>
  <si>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</si>
  <si>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</si>
  <si>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</si>
  <si>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</si>
  <si>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</si>
  <si>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</si>
  <si>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</si>
  <si>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</si>
  <si>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</si>
  <si>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</si>
  <si>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</si>
  <si>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</si>
  <si>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</si>
  <si>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</si>
  <si>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</si>
  <si>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</si>
  <si>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</si>
  <si>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</si>
  <si>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</si>
  <si>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</si>
  <si>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</si>
  <si>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</si>
  <si>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</si>
  <si>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</si>
  <si>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</si>
  <si>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</si>
  <si>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</si>
  <si>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</si>
  <si>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</si>
  <si>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</si>
  <si>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</si>
  <si>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</si>
  <si>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</si>
  <si>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</si>
  <si>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</si>
  <si>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</si>
  <si>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</si>
  <si>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</si>
  <si>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</si>
  <si>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</si>
  <si>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</si>
  <si>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</si>
  <si>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</si>
  <si>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</si>
  <si>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</si>
  <si>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</si>
  <si>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</si>
  <si>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</si>
  <si>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</si>
  <si>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</si>
  <si>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</si>
  <si>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</si>
  <si>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</si>
  <si>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</si>
  <si>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</si>
  <si>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</si>
  <si>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</si>
  <si>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</si>
  <si>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</si>
  <si>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</si>
  <si>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</si>
  <si>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</si>
  <si>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</si>
  <si>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</si>
  <si>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</si>
  <si>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</si>
  <si>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</si>
  <si>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</si>
  <si>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</si>
  <si>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</si>
  <si>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</si>
  <si>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</si>
  <si>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</si>
  <si>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</si>
  <si>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</si>
  <si>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</si>
  <si>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</si>
  <si>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</si>
  <si>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</si>
  <si>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</si>
  <si>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</si>
  <si>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</si>
  <si>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</si>
  <si>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</si>
  <si>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</si>
  <si>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</si>
  <si>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</si>
  <si>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</si>
  <si>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</si>
  <si>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</si>
  <si>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</si>
  <si>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</si>
  <si>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</si>
  <si>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</si>
  <si>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</si>
  <si>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</si>
  <si>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</si>
  <si>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</si>
  <si>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</si>
  <si>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</si>
  <si>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</si>
  <si>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</si>
  <si>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</si>
  <si>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</si>
  <si>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</si>
  <si>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</si>
  <si>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</si>
  <si>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</si>
  <si>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</si>
  <si>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</si>
  <si>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</si>
  <si>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</si>
  <si>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</si>
  <si>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</si>
  <si>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</si>
  <si>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</si>
  <si>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</si>
  <si>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</si>
  <si>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</si>
  <si>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</si>
  <si>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</si>
  <si>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</si>
  <si>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</si>
  <si>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</si>
  <si>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</si>
  <si>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</si>
  <si>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</si>
  <si>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</si>
  <si>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</si>
  <si>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</si>
  <si>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</si>
  <si>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</si>
  <si>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</si>
  <si>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</si>
  <si>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</si>
  <si>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</si>
  <si>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</si>
  <si>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</si>
  <si>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</si>
  <si>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</si>
  <si>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</si>
  <si>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</si>
  <si>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</si>
  <si>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</si>
  <si>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</si>
  <si>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</si>
  <si>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</si>
  <si>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</si>
  <si>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</si>
  <si>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</si>
  <si>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</si>
  <si>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</si>
  <si>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</si>
  <si>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</si>
  <si>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</si>
  <si>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</si>
  <si>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</si>
  <si>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</si>
  <si>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</si>
  <si>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</si>
  <si>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</si>
  <si>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</si>
  <si>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</si>
  <si>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</si>
  <si>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</si>
  <si>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</si>
  <si>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</si>
  <si>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</si>
  <si>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</si>
  <si>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</si>
  <si>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</si>
  <si>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</si>
  <si>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</si>
  <si>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</si>
  <si>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</si>
  <si>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</si>
  <si>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</si>
  <si>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</si>
  <si>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</si>
  <si>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</si>
  <si>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</si>
  <si>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</si>
  <si>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</si>
  <si>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</si>
  <si>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</si>
  <si>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</si>
  <si>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</si>
  <si>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</si>
  <si>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</si>
  <si>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</si>
  <si>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</si>
  <si>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</si>
  <si>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</si>
  <si>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</si>
  <si>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</si>
  <si>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</si>
  <si>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</si>
  <si>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</si>
  <si>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</si>
  <si>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</si>
  <si>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</si>
  <si>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</si>
  <si>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</si>
  <si>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</si>
  <si>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</si>
  <si>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</si>
  <si>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</si>
  <si>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</si>
  <si>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</si>
  <si>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</si>
  <si>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</si>
  <si>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</si>
  <si>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</si>
  <si>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</si>
  <si>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</si>
  <si>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</si>
  <si>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</si>
  <si>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</si>
  <si>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</si>
  <si>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</si>
  <si>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</si>
  <si>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</si>
  <si>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</si>
  <si>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</si>
  <si>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</si>
  <si>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</si>
  <si>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</si>
  <si>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</si>
  <si>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</si>
  <si>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</si>
  <si>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</si>
  <si>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</si>
  <si>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</si>
  <si>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</si>
  <si>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</si>
  <si>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</si>
  <si>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</si>
  <si>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</si>
  <si>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</si>
  <si>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</si>
  <si>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</si>
  <si>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</si>
  <si>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</si>
  <si>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</si>
  <si>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</si>
  <si>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</si>
  <si>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</si>
  <si>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</si>
  <si>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</si>
  <si>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</si>
  <si>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</si>
  <si>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</si>
  <si>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</si>
  <si>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</si>
  <si>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</si>
  <si>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</si>
  <si>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</si>
  <si>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</si>
  <si>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</si>
  <si>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</si>
  <si>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</si>
  <si>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</si>
  <si>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</si>
  <si>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</si>
  <si>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</si>
  <si>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</si>
  <si>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</si>
  <si>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</si>
  <si>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</si>
  <si>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</si>
  <si>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</si>
  <si>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</si>
  <si>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</si>
  <si>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</si>
  <si>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</si>
  <si>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</si>
  <si>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</si>
  <si>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</si>
  <si>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</si>
  <si>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</si>
  <si>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</si>
  <si>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</si>
  <si>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</si>
  <si>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</si>
  <si>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</si>
  <si>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</si>
  <si>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</si>
  <si>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</si>
  <si>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</si>
  <si>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</si>
  <si>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</si>
  <si>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</si>
  <si>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</si>
  <si>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</si>
  <si>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</si>
  <si>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</si>
  <si>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</si>
  <si>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</si>
  <si>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</si>
  <si>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</si>
  <si>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</si>
  <si>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</si>
  <si>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</si>
  <si>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</si>
  <si>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</si>
  <si>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</si>
  <si>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</si>
  <si>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</si>
  <si>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</si>
  <si>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</si>
  <si>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</si>
  <si>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</si>
  <si>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</si>
  <si>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</si>
  <si>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</si>
  <si>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</si>
  <si>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</si>
  <si>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</si>
  <si>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</si>
  <si>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</si>
  <si>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</si>
  <si>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</si>
  <si>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</si>
  <si>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</si>
  <si>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</si>
  <si>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</si>
  <si>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</si>
  <si>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</si>
  <si>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</si>
  <si>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</si>
  <si>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</si>
  <si>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</si>
  <si>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</si>
  <si>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</si>
  <si>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</si>
  <si>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</si>
  <si>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</si>
  <si>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</si>
  <si>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</si>
  <si>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</si>
  <si>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</si>
  <si>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</si>
  <si>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</si>
  <si>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</si>
  <si>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</si>
  <si>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</si>
  <si>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</si>
  <si>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</si>
  <si>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</si>
  <si>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</si>
  <si>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</si>
  <si>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</si>
  <si>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</si>
  <si>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</si>
  <si>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</si>
  <si>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</si>
  <si>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</si>
  <si>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</si>
  <si>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</si>
  <si>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</si>
  <si>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</si>
  <si>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</si>
  <si>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</si>
  <si>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</si>
  <si>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</si>
  <si>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</si>
  <si>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</si>
  <si>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</si>
  <si>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</si>
  <si>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</si>
  <si>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</si>
  <si>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</si>
  <si>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</si>
  <si>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</si>
  <si>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</si>
  <si>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</si>
  <si>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</si>
  <si>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</si>
  <si>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</si>
  <si>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</si>
  <si>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</si>
  <si>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</si>
  <si>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</si>
  <si>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</si>
  <si>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</si>
  <si>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</si>
  <si>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</si>
  <si>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</si>
  <si>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</si>
  <si>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</si>
  <si>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</si>
  <si>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</si>
  <si>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</si>
  <si>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</si>
  <si>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</si>
  <si>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</si>
  <si>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</si>
  <si>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</si>
  <si>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</si>
  <si>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</si>
  <si>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</si>
  <si>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</si>
  <si>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</si>
  <si>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</si>
  <si>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</si>
  <si>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</si>
  <si>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</si>
  <si>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</si>
  <si>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</si>
  <si>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</si>
  <si>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</si>
  <si>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</si>
  <si>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</si>
  <si>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</si>
  <si>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</si>
  <si>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</si>
  <si>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</si>
  <si>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</si>
  <si>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</si>
  <si>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</si>
  <si>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</si>
  <si>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</si>
  <si>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</si>
  <si>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</si>
  <si>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</si>
  <si>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</si>
  <si>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</si>
  <si>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</si>
  <si>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</si>
  <si>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</si>
  <si>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</si>
  <si>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</si>
  <si>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</si>
  <si>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</si>
  <si>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</si>
  <si>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</si>
  <si>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</si>
  <si>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</si>
  <si>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</si>
  <si>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</si>
  <si>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</si>
  <si>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</si>
  <si>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</si>
  <si>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</si>
  <si>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</si>
  <si>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</si>
  <si>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</si>
  <si>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</si>
  <si>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</si>
  <si>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</si>
  <si>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</si>
  <si>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</si>
  <si>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</si>
  <si>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</si>
  <si>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</si>
  <si>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</si>
  <si>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</si>
  <si>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</si>
  <si>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</si>
  <si>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</si>
  <si>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</si>
  <si>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</si>
  <si>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</si>
  <si>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</si>
  <si>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</si>
  <si>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</si>
  <si>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</si>
  <si>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</si>
  <si>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</si>
  <si>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</si>
  <si>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</si>
  <si>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</si>
  <si>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</si>
  <si>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</si>
  <si>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</si>
  <si>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</si>
  <si>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</si>
  <si>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</si>
  <si>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</si>
  <si>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</si>
  <si>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</si>
  <si>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</si>
  <si>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</si>
  <si>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</si>
  <si>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</si>
  <si>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</si>
  <si>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</si>
  <si>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</si>
  <si>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</si>
  <si>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</si>
  <si>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</si>
  <si>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</si>
  <si>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</si>
  <si>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</si>
  <si>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</si>
  <si>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</si>
  <si>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</si>
  <si>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</si>
  <si>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</si>
  <si>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</si>
  <si>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</si>
  <si>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</si>
  <si>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</si>
  <si>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</si>
  <si>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</si>
  <si>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</si>
  <si>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</si>
  <si>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</si>
  <si>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</si>
  <si>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</si>
  <si>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</si>
  <si>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</si>
  <si>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</si>
  <si>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</si>
  <si>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</si>
  <si>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</si>
  <si>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</si>
  <si>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</si>
  <si>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</si>
  <si>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</si>
  <si>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</si>
  <si>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</si>
  <si>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</si>
  <si>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</si>
  <si>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</si>
  <si>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</si>
  <si>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</si>
  <si>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</si>
  <si>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</si>
  <si>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</si>
  <si>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</si>
  <si>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</si>
  <si>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</si>
  <si>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</si>
  <si>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</si>
  <si>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</si>
  <si>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</si>
  <si>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</si>
  <si>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</si>
  <si>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</si>
  <si>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</si>
  <si>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</si>
  <si>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</si>
  <si>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</si>
  <si>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</si>
  <si>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</si>
  <si>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</si>
  <si>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</si>
  <si>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</si>
  <si>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</si>
  <si>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</si>
  <si>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</si>
  <si>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</si>
  <si>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</si>
  <si>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</si>
  <si>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</si>
  <si>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</si>
  <si>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</si>
  <si>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</si>
  <si>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</si>
  <si>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</si>
  <si>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</si>
  <si>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</si>
  <si>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</si>
  <si>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</si>
  <si>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</si>
  <si>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</si>
  <si>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</si>
  <si>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</si>
  <si>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</si>
  <si>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</si>
  <si>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</si>
  <si>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</si>
  <si>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</si>
  <si>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</si>
  <si>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</si>
  <si>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</si>
  <si>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</si>
  <si>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</si>
  <si>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</si>
  <si>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</si>
  <si>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</si>
  <si>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</si>
  <si>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</si>
  <si>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</si>
  <si>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</si>
  <si>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</si>
  <si>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</si>
  <si>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</si>
  <si>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</si>
  <si>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</si>
  <si>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</si>
  <si>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</si>
  <si>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</si>
  <si>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</si>
  <si>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</si>
  <si>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</si>
  <si>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</si>
  <si>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</si>
  <si>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</si>
  <si>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</si>
  <si>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</si>
  <si>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</si>
  <si>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</si>
  <si>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</si>
  <si>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</si>
  <si>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</si>
  <si>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</si>
  <si>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</si>
  <si>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</si>
  <si>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</si>
  <si>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</si>
  <si>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</si>
  <si>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</si>
  <si>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</si>
  <si>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</si>
  <si>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</si>
  <si>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</si>
  <si>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</si>
  <si>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</si>
  <si>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</si>
  <si>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</si>
  <si>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</si>
  <si>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</si>
  <si>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</si>
  <si>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</si>
  <si>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</si>
  <si>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</si>
  <si>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</si>
  <si>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</si>
  <si>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</si>
  <si>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</si>
  <si>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</si>
  <si>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</si>
  <si>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</si>
  <si>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</si>
  <si>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</si>
  <si>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</si>
  <si>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</si>
  <si>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</si>
  <si>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</si>
  <si>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</si>
  <si>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</si>
  <si>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</si>
  <si>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</si>
  <si>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</si>
  <si>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</si>
  <si>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</si>
  <si>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</si>
  <si>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</si>
  <si>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</si>
  <si>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</si>
  <si>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</si>
  <si>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</si>
  <si>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</si>
  <si>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</si>
  <si>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</si>
  <si>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</si>
  <si>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</si>
  <si>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</si>
  <si>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</si>
  <si>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</si>
  <si>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</si>
  <si>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</si>
  <si>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</si>
  <si>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</si>
  <si>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</si>
  <si>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</si>
  <si>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</si>
  <si>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</si>
  <si>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</si>
  <si>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</si>
  <si>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</si>
  <si>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</si>
  <si>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</si>
  <si>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</si>
  <si>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</si>
  <si>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</si>
  <si>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</si>
  <si>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</si>
  <si>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</si>
  <si>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</si>
  <si>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</si>
  <si>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</si>
  <si>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</si>
  <si>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</si>
  <si>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</si>
  <si>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</si>
  <si>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</si>
  <si>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</si>
  <si>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</si>
  <si>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</si>
  <si>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</si>
  <si>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</si>
  <si>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</si>
  <si>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</si>
  <si>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</si>
  <si>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</si>
  <si>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</si>
  <si>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</si>
  <si>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</si>
  <si>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</si>
  <si>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</si>
  <si>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</si>
  <si>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</si>
  <si>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</si>
  <si>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</si>
  <si>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</si>
  <si>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</si>
  <si>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</si>
  <si>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</si>
  <si>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</si>
  <si>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</si>
  <si>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</si>
  <si>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</si>
  <si>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</si>
  <si>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</si>
  <si>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</si>
  <si>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</si>
  <si>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</si>
  <si>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</si>
  <si>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</si>
  <si>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</si>
  <si>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</si>
  <si>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</si>
  <si>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</si>
  <si>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</si>
  <si>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</si>
  <si>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</si>
  <si>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</si>
  <si>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</si>
  <si>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</si>
  <si>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</si>
  <si>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</si>
  <si>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</si>
  <si>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</si>
  <si>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</si>
  <si>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</si>
  <si>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</si>
  <si>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</si>
  <si>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</si>
  <si>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</si>
  <si>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</si>
  <si>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</si>
  <si>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</si>
  <si>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</si>
  <si>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</si>
  <si>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</si>
  <si>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</si>
  <si>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</si>
  <si>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</si>
  <si>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</si>
  <si>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</si>
  <si>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</si>
  <si>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</si>
  <si>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</si>
  <si>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</si>
  <si>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</si>
  <si>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</si>
  <si>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</si>
  <si>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</si>
  <si>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</si>
  <si>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</si>
  <si>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</si>
  <si>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</si>
  <si>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</si>
  <si>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</si>
  <si>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</si>
  <si>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</si>
  <si>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</si>
  <si>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</si>
  <si>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</si>
  <si>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</si>
  <si>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</si>
  <si>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</si>
  <si>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</si>
  <si>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</si>
  <si>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</si>
  <si>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</si>
  <si>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</si>
  <si>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</si>
  <si>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</si>
  <si>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</si>
  <si>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</si>
  <si>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</si>
  <si>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</si>
  <si>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</si>
  <si>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</si>
  <si>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</si>
  <si>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</si>
  <si>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</si>
  <si>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</si>
  <si>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</si>
  <si>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</si>
  <si>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</si>
  <si>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</si>
  <si>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</si>
  <si>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</si>
  <si>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</si>
  <si>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</si>
  <si>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</si>
  <si>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</si>
  <si>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</si>
  <si>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</si>
  <si>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</si>
  <si>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</si>
  <si>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</si>
  <si>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</si>
  <si>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</si>
  <si>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</si>
  <si>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</si>
  <si>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</si>
  <si>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</si>
  <si>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</si>
  <si>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</si>
  <si>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</si>
  <si>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</si>
  <si>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</si>
  <si>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</si>
  <si>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</si>
  <si>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</si>
  <si>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</si>
  <si>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</si>
  <si>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</si>
  <si>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</si>
  <si>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</si>
  <si>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</si>
  <si>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</si>
  <si>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</si>
  <si>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</si>
  <si>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</si>
  <si>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</si>
  <si>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</si>
  <si>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</si>
  <si>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</si>
  <si>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</si>
  <si>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</si>
  <si>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</si>
  <si>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</si>
  <si>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</si>
  <si>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</si>
  <si>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</si>
  <si>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</si>
  <si>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</si>
  <si>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</si>
  <si>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</si>
  <si>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</si>
  <si>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</si>
  <si>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</si>
  <si>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</si>
  <si>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</si>
  <si>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</si>
  <si>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</si>
  <si>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</si>
  <si>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</si>
  <si>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</si>
  <si>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</si>
  <si>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</si>
  <si>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</si>
  <si>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</si>
  <si>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</si>
  <si>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</si>
  <si>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</si>
  <si>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</si>
  <si>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</si>
  <si>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</si>
  <si>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</si>
  <si>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</si>
  <si>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</si>
  <si>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</si>
  <si>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</si>
  <si>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</si>
  <si>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</si>
  <si>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</si>
  <si>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</si>
  <si>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</si>
  <si>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</si>
  <si>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</si>
  <si>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</si>
  <si>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</si>
  <si>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</si>
  <si>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</si>
  <si>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</si>
  <si>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</si>
  <si>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</si>
  <si>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</si>
  <si>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</si>
  <si>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</si>
  <si>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</si>
  <si>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</si>
  <si>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</si>
  <si>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</si>
  <si>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</si>
  <si>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</si>
  <si>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</si>
  <si>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</si>
  <si>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</si>
  <si>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</si>
  <si>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</si>
  <si>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</si>
  <si>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</si>
  <si>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</si>
  <si>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</si>
  <si>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</si>
  <si>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</si>
  <si>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</si>
  <si>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</si>
  <si>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</si>
  <si>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</si>
  <si>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</si>
  <si>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</si>
  <si>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</si>
  <si>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</si>
  <si>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</si>
  <si>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</si>
  <si>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</si>
  <si>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</si>
  <si>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</si>
  <si>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</si>
  <si>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</si>
  <si>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</si>
  <si>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</si>
  <si>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</si>
  <si>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</si>
  <si>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</si>
  <si>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</si>
  <si>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</si>
  <si>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</si>
  <si>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</si>
  <si>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</si>
  <si>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</si>
  <si>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</si>
  <si>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</si>
  <si>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</si>
  <si>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</si>
  <si>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</si>
  <si>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</si>
  <si>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</si>
  <si>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</si>
  <si>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</si>
  <si>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</si>
  <si>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</si>
  <si>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</si>
  <si>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</si>
  <si>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</si>
  <si>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</si>
  <si>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</si>
  <si>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</si>
  <si>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</si>
  <si>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</si>
  <si>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</si>
  <si>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</si>
  <si>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</si>
  <si>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</si>
  <si>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</si>
  <si>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</si>
  <si>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</si>
  <si>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</si>
  <si>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</si>
  <si>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</si>
  <si>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</si>
  <si>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</si>
  <si>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</si>
  <si>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</si>
  <si>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</si>
  <si>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</si>
  <si>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</si>
  <si>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</si>
  <si>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</si>
  <si>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</si>
  <si>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</si>
  <si>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</si>
  <si>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</si>
  <si>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</si>
  <si>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</si>
  <si>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</si>
  <si>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</si>
  <si>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</si>
  <si>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</si>
  <si>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</si>
  <si>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</si>
  <si>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</si>
  <si>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</si>
  <si>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</si>
  <si>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</si>
  <si>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</si>
  <si>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</si>
  <si>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</si>
  <si>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</si>
  <si>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</si>
  <si>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</si>
  <si>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</si>
  <si>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</si>
  <si>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</si>
  <si>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</si>
  <si>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</si>
  <si>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</si>
  <si>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</si>
  <si>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</si>
  <si>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</si>
  <si>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</si>
  <si>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</si>
  <si>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</si>
  <si>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</si>
  <si>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</si>
  <si>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</si>
  <si>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</si>
  <si>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</si>
  <si>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</si>
  <si>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</si>
  <si>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</si>
  <si>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</si>
  <si>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</si>
  <si>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</si>
  <si>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</si>
  <si>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</si>
  <si>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</si>
  <si>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</si>
  <si>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</si>
  <si>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</si>
  <si>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</si>
  <si>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</si>
  <si>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</si>
  <si>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</si>
  <si>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</si>
  <si>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</si>
  <si>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</si>
  <si>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</si>
  <si>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</si>
  <si>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</si>
  <si>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</si>
  <si>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</si>
  <si>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</si>
  <si>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</si>
  <si>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</si>
  <si>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</si>
  <si>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</si>
  <si>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</si>
  <si>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</si>
  <si>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</si>
  <si>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</si>
  <si>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</si>
  <si>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</si>
  <si>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</si>
  <si>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</si>
  <si>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</si>
  <si>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</si>
  <si>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</si>
  <si>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</si>
  <si>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</si>
  <si>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</si>
  <si>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</si>
  <si>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</si>
  <si>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</si>
  <si>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</si>
  <si>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</si>
  <si>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</si>
  <si>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</si>
  <si>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</si>
  <si>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</si>
  <si>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</si>
  <si>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</si>
  <si>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</si>
  <si>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</si>
  <si>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</si>
  <si>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</si>
  <si>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</si>
  <si>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</si>
  <si>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</si>
  <si>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</si>
  <si>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</si>
  <si>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</si>
  <si>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</si>
  <si>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</si>
  <si>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</si>
  <si>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</si>
  <si>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</si>
  <si>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</si>
  <si>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</si>
  <si>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</si>
  <si>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</si>
  <si>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</si>
  <si>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</si>
  <si>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</si>
  <si>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</si>
  <si>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</si>
  <si>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</si>
  <si>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</si>
  <si>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</si>
  <si>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</si>
  <si>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</si>
  <si>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</si>
  <si>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</si>
  <si>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</si>
  <si>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</si>
  <si>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</si>
  <si>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</si>
  <si>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</si>
  <si>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</si>
  <si>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</si>
  <si>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</si>
  <si>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</si>
  <si>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</si>
  <si>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</si>
  <si>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</si>
  <si>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</si>
  <si>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</si>
  <si>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</si>
  <si>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</si>
  <si>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</si>
  <si>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</si>
  <si>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</si>
  <si>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</si>
  <si>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</si>
  <si>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</si>
  <si>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</si>
  <si>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</si>
  <si>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</si>
  <si>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</si>
  <si>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</si>
  <si>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</si>
  <si>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</si>
  <si>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</si>
  <si>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</si>
  <si>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</si>
  <si>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</si>
  <si>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</si>
  <si>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</si>
  <si>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</si>
  <si>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</si>
  <si>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</si>
  <si>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</si>
  <si>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</si>
  <si>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</si>
  <si>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</si>
  <si>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</si>
  <si>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</si>
  <si>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</si>
  <si>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</si>
  <si>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</si>
  <si>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</si>
  <si>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</si>
  <si>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</si>
  <si>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</si>
  <si>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</si>
  <si>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</si>
  <si>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</si>
  <si>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</si>
  <si>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</si>
  <si>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</si>
  <si>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</si>
  <si>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</si>
  <si>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</si>
  <si>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</si>
  <si>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</si>
  <si>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</si>
  <si>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</si>
  <si>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</si>
  <si>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</si>
  <si>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</si>
  <si>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</si>
  <si>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</si>
  <si>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</si>
  <si>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</si>
  <si>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</si>
  <si>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</si>
  <si>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</si>
  <si>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</si>
  <si>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</si>
  <si>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</si>
  <si>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</si>
  <si>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</si>
  <si>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</si>
  <si>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</si>
  <si>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</si>
  <si>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</si>
  <si>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</si>
  <si>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</si>
  <si>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</si>
  <si>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</si>
  <si>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</si>
  <si>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</si>
  <si>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</si>
  <si>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</si>
  <si>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</si>
  <si>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</si>
  <si>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</si>
  <si>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</si>
  <si>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</si>
  <si>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</si>
  <si>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</si>
  <si>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</si>
  <si>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</si>
  <si>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</si>
  <si>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</si>
  <si>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</si>
  <si>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</si>
  <si>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</si>
  <si>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</si>
  <si>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</si>
  <si>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</si>
  <si>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</si>
  <si>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</si>
  <si>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</si>
  <si>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</si>
  <si>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</si>
  <si>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</si>
  <si>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</si>
  <si>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</si>
  <si>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</si>
  <si>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</si>
  <si>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</si>
  <si>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</si>
  <si>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</si>
  <si>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</si>
  <si>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</si>
  <si>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</si>
  <si>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</si>
  <si>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</si>
  <si>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</si>
  <si>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</si>
  <si>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</si>
  <si>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</si>
  <si>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</si>
  <si>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</si>
  <si>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</si>
  <si>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</si>
  <si>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</si>
  <si>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</si>
  <si>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</si>
  <si>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</si>
  <si>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</si>
  <si>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</si>
  <si>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</si>
  <si>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</si>
  <si>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</si>
  <si>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</si>
  <si>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</si>
  <si>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</si>
  <si>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</si>
  <si>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</si>
  <si>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</si>
  <si>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</si>
  <si>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</si>
  <si>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</si>
  <si>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</si>
  <si>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</si>
  <si>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</si>
  <si>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</si>
  <si>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</si>
  <si>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</si>
  <si>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</si>
  <si>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</si>
  <si>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</si>
  <si>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</si>
  <si>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</si>
  <si>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</si>
  <si>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</si>
  <si>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</si>
  <si>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</si>
  <si>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</si>
  <si>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</si>
  <si>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</si>
  <si>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</si>
  <si>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</si>
  <si>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</si>
  <si>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</si>
  <si>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</si>
  <si>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</si>
  <si>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</si>
  <si>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</si>
  <si>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</si>
  <si>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</si>
  <si>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</si>
  <si>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</si>
  <si>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</si>
  <si>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</si>
  <si>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</si>
  <si>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</si>
  <si>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</si>
  <si>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</si>
  <si>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</si>
  <si>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</si>
  <si>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</si>
  <si>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</si>
  <si>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</si>
  <si>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</si>
  <si>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</si>
  <si>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</si>
  <si>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</si>
  <si>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</si>
  <si>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</si>
  <si>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</si>
  <si>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</si>
  <si>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</si>
  <si>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</si>
  <si>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</si>
  <si>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</si>
  <si>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</si>
  <si>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</si>
  <si>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</si>
  <si>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</si>
  <si>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</si>
  <si>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</si>
  <si>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</si>
  <si>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</si>
  <si>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</si>
  <si>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</si>
  <si>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</si>
  <si>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</si>
  <si>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</si>
  <si>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</si>
  <si>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</si>
  <si>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</si>
  <si>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</si>
  <si>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</si>
  <si>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</si>
  <si>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</si>
  <si>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</si>
  <si>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</si>
  <si>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</si>
  <si>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</si>
  <si>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</si>
  <si>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</si>
  <si>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</si>
  <si>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</si>
  <si>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</si>
  <si>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</si>
  <si>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</si>
  <si>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</si>
  <si>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</si>
  <si>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</si>
  <si>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</si>
  <si>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</si>
  <si>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</si>
  <si>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</si>
  <si>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</si>
  <si>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</si>
  <si>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</si>
  <si>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</si>
  <si>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</si>
  <si>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</si>
  <si>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</si>
  <si>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</si>
  <si>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</si>
  <si>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</si>
  <si>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</si>
  <si>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</si>
  <si>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</si>
  <si>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</si>
  <si>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</si>
  <si>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</si>
  <si>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</si>
  <si>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</si>
  <si>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</si>
  <si>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</si>
  <si>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</si>
  <si>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</si>
  <si>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</si>
  <si>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</si>
  <si>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</si>
  <si>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</si>
  <si>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</si>
  <si>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</si>
  <si>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</si>
  <si>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</si>
  <si>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</si>
  <si>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</si>
  <si>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</si>
  <si>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</si>
  <si>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</si>
  <si>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</si>
  <si>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</si>
  <si>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</si>
  <si>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</si>
  <si>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</si>
  <si>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</si>
  <si>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</si>
  <si>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</si>
  <si>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</si>
  <si>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</si>
  <si>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</si>
  <si>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</si>
  <si>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</si>
  <si>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</si>
  <si>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</si>
  <si>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</si>
  <si>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</si>
  <si>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</si>
  <si>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</si>
  <si>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</si>
  <si>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</si>
  <si>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</si>
  <si>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</si>
  <si>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</si>
  <si>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</si>
  <si>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</si>
  <si>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</si>
  <si>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</si>
  <si>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</si>
  <si>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</si>
  <si>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</si>
  <si>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</si>
  <si>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</si>
  <si>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</si>
  <si>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</si>
  <si>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</si>
  <si>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</si>
  <si>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</si>
  <si>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</si>
  <si>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</si>
  <si>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</si>
  <si>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</si>
  <si>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</si>
  <si>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</si>
  <si>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</si>
  <si>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</si>
  <si>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</si>
  <si>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</si>
  <si>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</si>
  <si>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</si>
  <si>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</si>
  <si>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</si>
  <si>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</si>
  <si>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</si>
  <si>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</si>
  <si>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</si>
  <si>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</si>
  <si>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</si>
  <si>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</si>
  <si>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</si>
  <si>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</si>
  <si>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</si>
  <si>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</si>
  <si>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</si>
  <si>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</si>
  <si>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</si>
  <si>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</si>
  <si>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</si>
  <si>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</si>
  <si>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</si>
  <si>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</si>
  <si>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</si>
  <si>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</si>
  <si>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</si>
  <si>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</si>
  <si>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</si>
  <si>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</si>
  <si>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</si>
  <si>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</si>
  <si>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</si>
  <si>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</si>
  <si>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</si>
  <si>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</si>
  <si>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</si>
  <si>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</si>
  <si>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</si>
  <si>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</si>
  <si>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</si>
  <si>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</si>
  <si>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</si>
  <si>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</si>
  <si>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</si>
  <si>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</si>
  <si>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</si>
  <si>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</si>
  <si>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</si>
  <si>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</si>
  <si>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</si>
  <si>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</si>
  <si>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</si>
  <si>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</si>
  <si>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</si>
  <si>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</si>
  <si>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</si>
  <si>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</si>
  <si>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</si>
  <si>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</si>
  <si>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</si>
  <si>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</si>
  <si>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</si>
  <si>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</si>
  <si>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</si>
  <si>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</si>
  <si>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</si>
  <si>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</si>
  <si>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</si>
  <si>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</si>
  <si>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</si>
  <si>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</si>
  <si>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</si>
  <si>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</si>
  <si>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</si>
  <si>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</si>
  <si>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</si>
  <si>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</si>
  <si>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</si>
  <si>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</si>
  <si>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</si>
  <si>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</si>
  <si>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</si>
  <si>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</si>
  <si>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</si>
  <si>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</si>
  <si>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</si>
  <si>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</si>
  <si>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</si>
  <si>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</si>
  <si>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</si>
  <si>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</si>
  <si>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</si>
  <si>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</si>
  <si>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</si>
  <si>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</si>
  <si>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</si>
  <si>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</si>
  <si>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</si>
  <si>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</si>
  <si>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</si>
  <si>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</si>
  <si>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</si>
  <si>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</si>
  <si>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</si>
  <si>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</si>
  <si>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</si>
  <si>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</si>
  <si>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</si>
  <si>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</si>
  <si>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</si>
  <si>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</si>
  <si>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</si>
  <si>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</si>
  <si>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</si>
  <si>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</si>
  <si>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</si>
  <si>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</si>
  <si>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</si>
  <si>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</si>
  <si>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</si>
  <si>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</si>
  <si>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</si>
  <si>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</si>
  <si>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</si>
  <si>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</si>
  <si>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</si>
  <si>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</si>
  <si>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</si>
  <si>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</si>
  <si>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</si>
  <si>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</si>
  <si>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</si>
  <si>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</si>
  <si>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</si>
  <si>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</si>
  <si>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</si>
  <si>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</si>
  <si>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</si>
  <si>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</si>
  <si>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</si>
  <si>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</si>
  <si>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</si>
  <si>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</si>
  <si>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</si>
  <si>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</si>
  <si>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</si>
  <si>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</si>
  <si>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</si>
  <si>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</si>
  <si>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</si>
  <si>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</si>
  <si>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</si>
  <si>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</si>
  <si>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</si>
  <si>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</si>
  <si>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</si>
  <si>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</si>
  <si>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</si>
  <si>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</si>
  <si>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</si>
  <si>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</si>
  <si>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</si>
  <si>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</si>
  <si>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</si>
  <si>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</si>
  <si>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</si>
  <si>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</si>
  <si>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</si>
  <si>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</si>
  <si>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</si>
  <si>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</si>
  <si>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</si>
  <si>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</si>
  <si>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</si>
  <si>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</si>
  <si>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</si>
  <si>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</si>
  <si>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</si>
  <si>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</si>
  <si>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</si>
  <si>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</si>
  <si>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</si>
  <si>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</si>
  <si>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</si>
  <si>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</si>
  <si>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</si>
  <si>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</si>
  <si>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</si>
  <si>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</si>
  <si>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</si>
  <si>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</si>
  <si>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</si>
  <si>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</si>
  <si>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</si>
  <si>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</si>
  <si>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</si>
  <si>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</si>
  <si>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</si>
  <si>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</si>
  <si>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</si>
  <si>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</si>
  <si>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</si>
  <si>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</si>
  <si>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</si>
  <si>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</si>
  <si>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</si>
  <si>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</si>
  <si>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</si>
  <si>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</si>
  <si>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</si>
  <si>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</si>
  <si>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</si>
  <si>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</si>
  <si>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</si>
  <si>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</si>
  <si>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</si>
  <si>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</si>
  <si>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</si>
  <si>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</si>
  <si>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</si>
  <si>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</si>
  <si>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</si>
  <si>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</si>
  <si>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</si>
  <si>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</si>
  <si>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</si>
  <si>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</si>
  <si>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</si>
  <si>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</si>
  <si>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</si>
  <si>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</si>
  <si>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</si>
  <si>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</si>
  <si>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</si>
  <si>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</si>
  <si>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</si>
  <si>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</si>
  <si>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</si>
  <si>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</si>
  <si>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</si>
  <si>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</si>
  <si>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</si>
  <si>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</si>
  <si>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</si>
  <si>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</si>
  <si>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</si>
  <si>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</si>
  <si>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</si>
  <si>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</si>
  <si>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</si>
  <si>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</si>
  <si>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</si>
  <si>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</si>
  <si>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</si>
  <si>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</si>
  <si>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</si>
  <si>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</si>
  <si>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</si>
  <si>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</si>
  <si>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</si>
  <si>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</si>
  <si>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</si>
  <si>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</si>
  <si>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</si>
  <si>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</si>
  <si>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</si>
  <si>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</si>
  <si>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</si>
  <si>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</si>
  <si>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</si>
  <si>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</si>
  <si>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</si>
  <si>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</si>
  <si>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</si>
  <si>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</si>
  <si>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</si>
  <si>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</si>
  <si>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</si>
  <si>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</si>
  <si>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</si>
  <si>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</si>
  <si>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</si>
  <si>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</si>
  <si>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</si>
  <si>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</si>
  <si>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</si>
  <si>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</si>
  <si>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</si>
  <si>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</si>
  <si>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</si>
  <si>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</si>
  <si>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</si>
  <si>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</si>
  <si>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</si>
  <si>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</si>
  <si>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</si>
  <si>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</si>
  <si>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</si>
  <si>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</si>
  <si>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</si>
  <si>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</si>
  <si>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</si>
  <si>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</si>
  <si>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</si>
  <si>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</si>
  <si>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</si>
  <si>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</si>
  <si>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</si>
  <si>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</si>
  <si>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</si>
  <si>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</si>
  <si>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</si>
  <si>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</si>
  <si>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</si>
  <si>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</si>
  <si>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</si>
  <si>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</si>
  <si>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</si>
  <si>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</si>
  <si>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</si>
  <si>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</si>
  <si>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</si>
  <si>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</si>
  <si>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</si>
  <si>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</si>
  <si>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</si>
  <si>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</si>
  <si>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</si>
  <si>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</si>
  <si>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</si>
  <si>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</si>
  <si>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</si>
  <si>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</si>
  <si>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</si>
  <si>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</si>
  <si>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</si>
  <si>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</si>
  <si>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</si>
  <si>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</si>
  <si>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</si>
  <si>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</si>
  <si>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</si>
  <si>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</si>
  <si>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</si>
  <si>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</si>
  <si>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</si>
  <si>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</si>
  <si>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</si>
  <si>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</si>
  <si>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</si>
  <si>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</si>
  <si>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</si>
  <si>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</si>
  <si>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</si>
  <si>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</si>
  <si>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</si>
  <si>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</si>
  <si>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</si>
  <si>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</si>
  <si>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</si>
  <si>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</si>
  <si>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</si>
  <si>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</si>
  <si>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</si>
  <si>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</si>
  <si>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</si>
  <si>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</si>
  <si>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</si>
  <si>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</si>
  <si>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</si>
  <si>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</si>
  <si>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</si>
  <si>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</si>
  <si>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</si>
  <si>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</si>
  <si>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</si>
  <si>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</si>
  <si>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</si>
  <si>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</si>
  <si>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</si>
  <si>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</si>
  <si>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</si>
  <si>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</si>
  <si>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</si>
  <si>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</si>
  <si>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</si>
  <si>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</si>
  <si>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</si>
  <si>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</si>
  <si>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</si>
  <si>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</si>
  <si>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</si>
  <si>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</si>
  <si>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</si>
  <si>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</si>
  <si>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</si>
  <si>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</si>
  <si>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</si>
  <si>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</si>
  <si>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</si>
  <si>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</si>
  <si>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</si>
  <si>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</si>
  <si>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</si>
  <si>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</si>
  <si>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</si>
  <si>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</si>
  <si>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</si>
  <si>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</si>
  <si>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</si>
  <si>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</si>
  <si>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</si>
  <si>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</si>
  <si>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</si>
  <si>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</si>
  <si>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</si>
  <si>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</si>
  <si>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</si>
  <si>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</si>
  <si>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</si>
  <si>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</si>
  <si>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</si>
  <si>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</si>
  <si>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</si>
  <si>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</si>
  <si>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</si>
  <si>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</si>
  <si>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</si>
  <si>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</si>
  <si>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</si>
  <si>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</si>
  <si>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</si>
  <si>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</si>
  <si>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</si>
  <si>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</si>
  <si>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</si>
  <si>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</si>
  <si>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</si>
  <si>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</si>
  <si>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</si>
  <si>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</si>
  <si>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</si>
  <si>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</si>
  <si>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</si>
  <si>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</si>
  <si>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</si>
  <si>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</si>
  <si>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</si>
  <si>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</si>
  <si>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</si>
  <si>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</si>
  <si>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</si>
  <si>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</si>
  <si>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</si>
  <si>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</si>
  <si>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</si>
  <si>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</si>
  <si>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</si>
  <si>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</si>
  <si>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</si>
  <si>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</si>
  <si>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</si>
  <si>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</si>
  <si>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</si>
  <si>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</si>
  <si>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</si>
  <si>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</si>
  <si>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</si>
  <si>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</si>
  <si>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</si>
  <si>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</si>
  <si>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</si>
  <si>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</si>
  <si>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</si>
  <si>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</si>
  <si>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</si>
  <si>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</si>
  <si>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</si>
  <si>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</si>
  <si>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</si>
  <si>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</si>
  <si>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</si>
  <si>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</si>
  <si>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</si>
  <si>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</si>
  <si>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</si>
  <si>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</si>
  <si>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</si>
  <si>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</si>
  <si>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</si>
  <si>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</si>
  <si>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</si>
  <si>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</si>
  <si>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</si>
  <si>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</si>
  <si>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</si>
  <si>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</si>
  <si>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</si>
  <si>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</si>
  <si>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</si>
  <si>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</si>
  <si>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</si>
  <si>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</si>
  <si>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</si>
  <si>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</si>
  <si>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</si>
  <si>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</si>
  <si>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</si>
  <si>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</si>
  <si>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</si>
  <si>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</si>
  <si>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</si>
  <si>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</si>
  <si>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</si>
  <si>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</si>
  <si>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</si>
  <si>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</si>
  <si>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</si>
  <si>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</si>
  <si>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</si>
  <si>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</si>
  <si>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</si>
  <si>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</si>
  <si>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</si>
  <si>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</si>
  <si>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</si>
  <si>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</si>
  <si>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</si>
  <si>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</si>
  <si>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</si>
  <si>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</si>
  <si>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</si>
  <si>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</si>
  <si>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</si>
  <si>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</si>
  <si>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</si>
  <si>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</si>
  <si>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</si>
  <si>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</si>
  <si>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</si>
  <si>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</si>
  <si>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</si>
  <si>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</si>
  <si>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</si>
  <si>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</si>
  <si>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</si>
  <si>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</si>
  <si>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</si>
  <si>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</si>
  <si>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</si>
  <si>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</si>
  <si>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</si>
  <si>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</si>
  <si>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</si>
  <si>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</si>
  <si>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</si>
  <si>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</si>
  <si>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</si>
  <si>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</si>
  <si>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</si>
  <si>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</si>
  <si>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</si>
  <si>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</si>
  <si>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</si>
  <si>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</si>
  <si>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</si>
  <si>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</si>
  <si>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</si>
  <si>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</si>
  <si>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</si>
  <si>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</si>
  <si>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</si>
  <si>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</si>
  <si>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</si>
  <si>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</si>
  <si>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</si>
  <si>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</si>
  <si>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</si>
  <si>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</si>
  <si>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</si>
  <si>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</si>
  <si>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</si>
  <si>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</si>
  <si>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</si>
  <si>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</si>
  <si>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</si>
  <si>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</si>
  <si>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</si>
  <si>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</si>
  <si>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</si>
  <si>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</si>
  <si>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</si>
  <si>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</si>
  <si>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</si>
  <si>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</si>
  <si>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</si>
  <si>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</si>
  <si>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</si>
  <si>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</si>
  <si>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</si>
  <si>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</si>
  <si>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</si>
  <si>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</si>
  <si>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</si>
  <si>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</si>
  <si>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</si>
  <si>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</si>
  <si>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</si>
  <si>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</si>
  <si>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</si>
  <si>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</si>
  <si>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</si>
  <si>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</si>
  <si>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</si>
  <si>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</si>
  <si>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</si>
  <si>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</si>
  <si>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</si>
  <si>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</si>
  <si>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</si>
  <si>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</si>
  <si>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</si>
  <si>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</si>
  <si>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</si>
  <si>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</si>
  <si>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</si>
  <si>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</si>
  <si>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</si>
  <si>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</si>
  <si>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</si>
  <si>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</si>
  <si>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</si>
  <si>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</si>
  <si>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</si>
  <si>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</si>
  <si>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</si>
  <si>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</si>
  <si>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</si>
  <si>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</si>
  <si>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</si>
  <si>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</si>
  <si>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</si>
  <si>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</si>
  <si>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</si>
  <si>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</si>
  <si>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</si>
  <si>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</si>
  <si>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</si>
  <si>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</si>
  <si>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</si>
  <si>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</si>
  <si>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</si>
  <si>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</si>
  <si>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</si>
  <si>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</si>
  <si>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</si>
  <si>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</si>
  <si>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</si>
  <si>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</si>
  <si>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</si>
  <si>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</si>
  <si>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</si>
  <si>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</si>
  <si>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</si>
  <si>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</si>
  <si>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</si>
  <si>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</si>
  <si>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</si>
  <si>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</si>
  <si>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</si>
  <si>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</si>
  <si>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</si>
  <si>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</si>
  <si>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</si>
  <si>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</si>
  <si>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</si>
  <si>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</si>
  <si>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</si>
  <si>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</si>
  <si>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</si>
  <si>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</si>
  <si>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</si>
  <si>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</si>
  <si>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</si>
  <si>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</si>
  <si>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</si>
  <si>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</si>
  <si>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</si>
  <si>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</si>
  <si>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</si>
  <si>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</si>
  <si>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</si>
  <si>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</si>
  <si>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</si>
  <si>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</si>
  <si>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</si>
  <si>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</si>
  <si>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</si>
  <si>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</si>
  <si>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</si>
  <si>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</si>
  <si>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</si>
  <si>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</si>
  <si>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</si>
  <si>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</si>
  <si>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</si>
  <si>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</si>
  <si>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</si>
  <si>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</si>
  <si>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</si>
  <si>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</si>
  <si>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</si>
  <si>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</si>
  <si>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</si>
  <si>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</si>
  <si>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</si>
  <si>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</si>
  <si>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</si>
  <si>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</si>
  <si>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</si>
  <si>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</si>
  <si>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</si>
  <si>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</si>
  <si>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</si>
  <si>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</si>
  <si>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</si>
  <si>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</si>
  <si>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</si>
  <si>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</si>
  <si>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</si>
  <si>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</si>
  <si>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</si>
  <si>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</si>
  <si>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</si>
  <si>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</si>
  <si>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</si>
  <si>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</si>
  <si>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</si>
  <si>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</si>
  <si>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</si>
  <si>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</si>
  <si>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</si>
  <si>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</si>
  <si>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</si>
  <si>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</si>
  <si>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</si>
  <si>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</si>
  <si>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</si>
  <si>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</si>
  <si>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</si>
  <si>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</si>
  <si>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</si>
  <si>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</si>
  <si>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</si>
  <si>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</si>
  <si>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</si>
  <si>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</si>
  <si>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</si>
  <si>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</si>
  <si>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</si>
  <si>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</si>
  <si>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</si>
  <si>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</si>
  <si>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</si>
  <si>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</si>
  <si>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</si>
  <si>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</si>
  <si>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</si>
  <si>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</si>
  <si>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</si>
  <si>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</si>
  <si>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</si>
  <si>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</si>
  <si>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</si>
  <si>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</si>
  <si>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</si>
  <si>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</si>
  <si>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</si>
  <si>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</si>
  <si>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</si>
  <si>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</si>
  <si>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</si>
  <si>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</si>
  <si>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</si>
  <si>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</si>
  <si>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</si>
  <si>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</si>
  <si>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</si>
  <si>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</si>
  <si>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</si>
  <si>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</si>
  <si>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</si>
  <si>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</si>
  <si>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</si>
  <si>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</si>
  <si>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</si>
  <si>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</si>
  <si>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</si>
  <si>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</si>
  <si>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</si>
  <si>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</si>
  <si>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</si>
  <si>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</si>
  <si>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</si>
  <si>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</si>
  <si>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</si>
  <si>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</si>
  <si>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</si>
  <si>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</si>
  <si>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</si>
  <si>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</si>
  <si>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</si>
  <si>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</si>
  <si>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</si>
  <si>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</si>
  <si>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</si>
  <si>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</si>
  <si>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</si>
  <si>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</si>
  <si>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</si>
  <si>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</si>
  <si>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</si>
  <si>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</si>
  <si>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</si>
  <si>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</si>
  <si>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</si>
  <si>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</si>
  <si>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</si>
  <si>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</si>
  <si>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</si>
  <si>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</si>
  <si>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</si>
  <si>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</si>
  <si>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</si>
  <si>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</si>
  <si>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</si>
  <si>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</si>
  <si>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</si>
  <si>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</si>
  <si>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</si>
  <si>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</si>
  <si>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</si>
  <si>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</si>
  <si>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</si>
  <si>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</si>
  <si>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</si>
  <si>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</si>
  <si>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</si>
  <si>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</si>
  <si>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</si>
  <si>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</si>
  <si>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</si>
  <si>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</si>
  <si>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</si>
  <si>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</si>
  <si>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</si>
  <si>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</si>
  <si>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</si>
  <si>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</si>
  <si>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</si>
  <si>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</si>
  <si>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</si>
  <si>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</si>
  <si>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</si>
  <si>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</si>
  <si>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</si>
  <si>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</si>
  <si>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</si>
  <si>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</si>
  <si>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</si>
  <si>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</si>
  <si>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</si>
  <si>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</si>
  <si>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</si>
  <si>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</si>
  <si>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</si>
  <si>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</si>
  <si>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</si>
  <si>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</si>
  <si>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</si>
  <si>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</si>
  <si>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</si>
  <si>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</si>
  <si>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</si>
  <si>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</si>
  <si>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</si>
  <si>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</si>
  <si>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</si>
  <si>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</si>
  <si>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</si>
  <si>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</si>
  <si>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</si>
  <si>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</si>
  <si>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</si>
  <si>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</si>
  <si>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</si>
  <si>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</si>
  <si>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</si>
  <si>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</si>
  <si>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</si>
  <si>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</si>
  <si>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</si>
  <si>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</si>
  <si>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</si>
  <si>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</si>
  <si>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</si>
  <si>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</si>
  <si>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</si>
  <si>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</si>
  <si>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</si>
  <si>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</si>
  <si>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</si>
  <si>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</si>
  <si>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</si>
  <si>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</si>
  <si>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</si>
  <si>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</si>
  <si>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</si>
  <si>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</si>
  <si>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</si>
  <si>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</si>
  <si>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</si>
  <si>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</si>
  <si>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</si>
  <si>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</si>
  <si>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</si>
  <si>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</si>
  <si>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</si>
  <si>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</si>
  <si>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</si>
  <si>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</si>
  <si>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</si>
  <si>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</si>
  <si>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</si>
  <si>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</si>
  <si>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</si>
  <si>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</si>
  <si>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</si>
  <si>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</si>
  <si>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</si>
  <si>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</si>
  <si>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</si>
  <si>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</si>
  <si>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</si>
  <si>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</si>
  <si>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</si>
  <si>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</si>
  <si>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</si>
  <si>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</si>
  <si>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</si>
  <si>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</si>
  <si>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</si>
  <si>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</si>
  <si>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</si>
  <si>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</si>
  <si>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</si>
  <si>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</si>
  <si>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</si>
  <si>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</si>
  <si>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</si>
  <si>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</si>
  <si>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</si>
  <si>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</si>
  <si>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</si>
  <si>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</si>
  <si>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</si>
  <si>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</si>
  <si>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</si>
  <si>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</si>
  <si>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</si>
  <si>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</si>
  <si>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</si>
  <si>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</si>
  <si>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</si>
  <si>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</si>
  <si>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</si>
  <si>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</si>
  <si>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</si>
  <si>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</si>
  <si>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</si>
  <si>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</si>
  <si>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</si>
  <si>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</si>
  <si>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</si>
  <si>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</si>
  <si>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</si>
  <si>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</si>
  <si>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</si>
  <si>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</si>
  <si>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</si>
  <si>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</si>
  <si>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</si>
  <si>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</si>
  <si>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</si>
  <si>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</si>
  <si>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</si>
  <si>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</si>
  <si>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</si>
  <si>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</si>
  <si>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</si>
  <si>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</si>
  <si>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</si>
  <si>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</si>
  <si>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</si>
  <si>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</si>
  <si>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</si>
  <si>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</si>
  <si>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</si>
  <si>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</si>
  <si>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</si>
  <si>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</si>
  <si>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</si>
  <si>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</si>
  <si>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</si>
  <si>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</si>
  <si>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</si>
  <si>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</si>
  <si>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</si>
  <si>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</si>
  <si>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</si>
  <si>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</si>
  <si>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</si>
  <si>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</si>
  <si>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</si>
  <si>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</si>
  <si>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</si>
  <si>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</si>
  <si>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</si>
  <si>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</si>
  <si>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</si>
  <si>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</si>
  <si>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</si>
  <si>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</si>
  <si>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</si>
  <si>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</si>
  <si>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</si>
  <si>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</si>
  <si>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</si>
  <si>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</si>
  <si>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</si>
  <si>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</si>
  <si>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</si>
  <si>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</si>
  <si>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</si>
  <si>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</si>
  <si>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</si>
  <si>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</si>
  <si>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</si>
  <si>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</si>
  <si>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</si>
  <si>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</si>
  <si>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</si>
  <si>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</si>
  <si>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</si>
  <si>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</si>
  <si>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</si>
  <si>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</si>
  <si>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</si>
  <si>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</si>
  <si>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</si>
  <si>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</si>
  <si>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</si>
  <si>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</si>
  <si>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</si>
  <si>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</si>
  <si>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</si>
  <si>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</si>
  <si>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</si>
  <si>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</si>
  <si>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</si>
  <si>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</si>
  <si>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</si>
  <si>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</si>
  <si>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</si>
  <si>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</si>
  <si>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</si>
  <si>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</si>
  <si>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</si>
  <si>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</si>
  <si>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</si>
  <si>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</si>
  <si>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</si>
  <si>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</si>
  <si>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</si>
  <si>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</si>
  <si>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</si>
  <si>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</si>
  <si>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</si>
  <si>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</si>
  <si>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</si>
  <si>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</si>
  <si>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</si>
  <si>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</si>
  <si>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</si>
  <si>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</si>
  <si>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</si>
  <si>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</si>
  <si>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</si>
  <si>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</si>
  <si>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</si>
  <si>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</si>
  <si>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</si>
  <si>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</si>
  <si>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</si>
  <si>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</si>
  <si>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</si>
  <si>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</si>
  <si>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</si>
  <si>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</si>
  <si>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</si>
  <si>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</si>
  <si>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</si>
  <si>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</si>
  <si>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</si>
  <si>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</si>
  <si>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</si>
  <si>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</si>
  <si>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</si>
  <si>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</si>
  <si>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</si>
  <si>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</si>
  <si>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</si>
  <si>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</si>
  <si>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</si>
  <si>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</si>
  <si>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</si>
  <si>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</si>
  <si>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</si>
  <si>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</si>
  <si>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</si>
  <si>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</si>
  <si>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</si>
  <si>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</si>
  <si>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</si>
  <si>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</si>
  <si>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</si>
  <si>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</si>
  <si>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</si>
  <si>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</si>
  <si>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</si>
  <si>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</si>
  <si>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</si>
  <si>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</si>
  <si>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</si>
  <si>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</si>
  <si>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</si>
  <si>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</si>
  <si>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</si>
  <si>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</si>
  <si>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</si>
  <si>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</si>
  <si>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</si>
  <si>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</si>
  <si>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</si>
  <si>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</si>
  <si>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</si>
  <si>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</si>
  <si>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</si>
  <si>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</si>
  <si>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</si>
  <si>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</si>
  <si>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</si>
  <si>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</si>
  <si>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</si>
  <si>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</si>
  <si>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</si>
  <si>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</si>
  <si>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</si>
  <si>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</si>
  <si>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</si>
  <si>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</si>
  <si>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</si>
  <si>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</si>
  <si>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</si>
  <si>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</si>
  <si>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</si>
  <si>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</si>
  <si>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</si>
  <si>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</si>
  <si>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</si>
  <si>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</si>
  <si>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</si>
  <si>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</si>
  <si>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</si>
  <si>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</si>
  <si>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</si>
  <si>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</si>
  <si>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</si>
  <si>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</si>
  <si>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</si>
  <si>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</si>
  <si>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</si>
  <si>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</si>
  <si>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</si>
  <si>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</si>
  <si>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</si>
  <si>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</si>
  <si>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</si>
  <si>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</si>
  <si>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</si>
  <si>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</si>
  <si>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</si>
  <si>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</si>
  <si>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</si>
  <si>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</si>
  <si>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</si>
  <si>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</si>
  <si>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</si>
  <si>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</si>
  <si>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</si>
  <si>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</si>
  <si>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</si>
  <si>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</si>
  <si>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</si>
  <si>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</si>
  <si>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</si>
  <si>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</si>
  <si>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</si>
  <si>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</si>
  <si>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</si>
  <si>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</si>
  <si>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</si>
  <si>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</si>
  <si>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</si>
  <si>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</si>
  <si>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</si>
  <si>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</si>
  <si>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</si>
  <si>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</si>
  <si>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</si>
  <si>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</si>
  <si>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</si>
  <si>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</si>
  <si>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</si>
  <si>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</si>
  <si>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</si>
  <si>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</si>
  <si>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</si>
  <si>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</si>
  <si>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</si>
  <si>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</si>
  <si>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</si>
  <si>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</si>
  <si>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</si>
  <si>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</si>
  <si>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</si>
  <si>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</si>
  <si>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</si>
  <si>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</si>
  <si>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</si>
  <si>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</si>
  <si>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</si>
  <si>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</si>
  <si>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</si>
  <si>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</si>
  <si>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</si>
  <si>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</si>
  <si>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</si>
  <si>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</si>
  <si>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</si>
  <si>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</si>
  <si>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</si>
  <si>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</si>
  <si>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</si>
  <si>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</si>
  <si>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</si>
  <si>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</si>
  <si>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</si>
  <si>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</si>
  <si>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</si>
  <si>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</si>
  <si>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</si>
  <si>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</si>
  <si>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</si>
  <si>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</si>
  <si>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</si>
  <si>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</si>
  <si>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</si>
  <si>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</si>
  <si>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</si>
  <si>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</si>
  <si>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</si>
  <si>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</si>
  <si>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</si>
  <si>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</si>
  <si>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</si>
  <si>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</si>
  <si>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</si>
  <si>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</si>
  <si>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</si>
  <si>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</si>
  <si>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</si>
  <si>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</si>
  <si>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</si>
  <si>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</si>
  <si>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</si>
  <si>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</si>
  <si>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</si>
  <si>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</si>
  <si>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</si>
  <si>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</si>
  <si>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</si>
  <si>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</si>
  <si>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</si>
  <si>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</si>
  <si>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</si>
  <si>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</si>
  <si>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</si>
  <si>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</si>
  <si>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</si>
  <si>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</si>
  <si>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</si>
  <si>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</si>
  <si>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</si>
  <si>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</si>
  <si>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</si>
  <si>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</si>
  <si>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</si>
  <si>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</si>
  <si>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</si>
  <si>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</si>
  <si>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</si>
  <si>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</si>
  <si>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</si>
  <si>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</si>
  <si>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</si>
  <si>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</si>
  <si>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</si>
  <si>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</si>
  <si>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</si>
  <si>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</si>
  <si>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</si>
  <si>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</si>
  <si>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</si>
  <si>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</si>
  <si>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</si>
  <si>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</si>
  <si>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</si>
  <si>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</si>
  <si>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</si>
  <si>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</si>
  <si>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</si>
  <si>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</si>
  <si>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</si>
  <si>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</si>
  <si>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</si>
  <si>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</si>
  <si>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</si>
  <si>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</si>
  <si>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</si>
  <si>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</si>
  <si>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</si>
  <si>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</si>
  <si>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</si>
  <si>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</si>
  <si>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</si>
  <si>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</si>
  <si>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</si>
  <si>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</si>
  <si>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</si>
  <si>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</si>
  <si>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</si>
  <si>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</si>
  <si>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</si>
  <si>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</si>
  <si>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</si>
  <si>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</si>
  <si>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</si>
  <si>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</si>
  <si>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</si>
  <si>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</si>
  <si>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</si>
  <si>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</si>
  <si>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</si>
  <si>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</si>
  <si>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</si>
  <si>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</si>
  <si>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</si>
  <si>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</si>
  <si>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</si>
  <si>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</si>
  <si>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</si>
  <si>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</si>
  <si>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</si>
  <si>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</si>
  <si>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</si>
  <si>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</si>
  <si>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</si>
  <si>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</si>
  <si>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</si>
  <si>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</si>
  <si>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</si>
  <si>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</si>
  <si>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</si>
  <si>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</si>
  <si>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</si>
  <si>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</si>
  <si>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</si>
  <si>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</si>
  <si>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</si>
  <si>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</si>
  <si>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</si>
  <si>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</si>
  <si>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</si>
  <si>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</si>
  <si>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</si>
  <si>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</si>
  <si>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</si>
  <si>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</si>
  <si>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</si>
  <si>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</si>
  <si>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</si>
  <si>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</si>
  <si>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</si>
  <si>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</si>
  <si>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</si>
  <si>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</si>
  <si>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</si>
  <si>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</si>
  <si>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</si>
  <si>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</si>
  <si>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</si>
  <si>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</si>
  <si>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</si>
  <si>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</si>
  <si>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</si>
  <si>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</si>
  <si>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</si>
  <si>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</si>
  <si>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</si>
  <si>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</si>
  <si>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</si>
  <si>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</si>
  <si>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</si>
  <si>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</si>
  <si>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</si>
  <si>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</si>
  <si>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</si>
  <si>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</si>
  <si>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</si>
  <si>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</si>
  <si>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</si>
  <si>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</si>
  <si>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</si>
  <si>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</si>
  <si>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</si>
  <si>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</si>
  <si>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</si>
  <si>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</si>
  <si>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</si>
  <si>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</si>
  <si>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</si>
  <si>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</si>
  <si>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</si>
  <si>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</si>
  <si>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</si>
  <si>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</si>
  <si>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</si>
  <si>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</si>
  <si>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</si>
  <si>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</si>
  <si>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</si>
  <si>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</si>
  <si>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</si>
  <si>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</si>
  <si>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</si>
  <si>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</si>
  <si>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</si>
  <si>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</si>
  <si>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</si>
  <si>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</si>
  <si>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</si>
  <si>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</si>
  <si>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</si>
  <si>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</si>
  <si>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</si>
  <si>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</si>
  <si>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</si>
  <si>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</si>
  <si>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</si>
  <si>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</si>
  <si>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</si>
  <si>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</si>
  <si>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</si>
  <si>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</si>
  <si>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</si>
  <si>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</si>
  <si>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</si>
  <si>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</si>
  <si>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</si>
  <si>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</si>
  <si>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</si>
  <si>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</si>
  <si>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</si>
  <si>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</si>
  <si>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</si>
  <si>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</si>
  <si>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</si>
  <si>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</si>
  <si>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</si>
  <si>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</si>
  <si>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</si>
  <si>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</si>
  <si>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</si>
  <si>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</si>
  <si>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</si>
  <si>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</si>
  <si>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</si>
  <si>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</si>
  <si>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</si>
  <si>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</si>
  <si>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</si>
  <si>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</si>
  <si>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</si>
  <si>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</si>
  <si>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</si>
  <si>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</si>
  <si>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</si>
  <si>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</si>
  <si>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</si>
  <si>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</si>
  <si>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</si>
  <si>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</si>
  <si>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</si>
  <si>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</si>
  <si>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</si>
  <si>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</si>
  <si>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</si>
  <si>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</si>
  <si>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</si>
  <si>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</si>
  <si>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</si>
  <si>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</si>
  <si>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</si>
  <si>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</si>
  <si>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</si>
  <si>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</si>
  <si>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</si>
  <si>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</si>
  <si>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</si>
  <si>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</si>
  <si>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</si>
  <si>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</si>
  <si>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</si>
  <si>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</si>
  <si>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</si>
  <si>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</si>
  <si>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</si>
  <si>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</si>
  <si>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</si>
  <si>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</si>
  <si>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</si>
  <si>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</si>
  <si>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</si>
  <si>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</si>
  <si>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</si>
  <si>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</si>
  <si>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</si>
  <si>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</si>
  <si>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</si>
  <si>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</si>
  <si>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</si>
  <si>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</si>
  <si>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</si>
  <si>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</si>
  <si>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</si>
  <si>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</si>
  <si>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</si>
  <si>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</si>
  <si>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</si>
  <si>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</si>
  <si>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</si>
  <si>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</si>
  <si>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</si>
  <si>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</si>
  <si>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</si>
  <si>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</si>
  <si>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</si>
  <si>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</si>
  <si>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</si>
  <si>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</si>
  <si>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</si>
  <si>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</si>
  <si>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</si>
  <si>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</si>
  <si>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</si>
  <si>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</si>
  <si>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</si>
  <si>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</si>
  <si>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</si>
  <si>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</si>
  <si>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</si>
  <si>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</si>
  <si>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</si>
  <si>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</si>
  <si>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</si>
  <si>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</si>
  <si>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</si>
  <si>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</si>
  <si>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</si>
  <si>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</si>
  <si>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</si>
  <si>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</si>
  <si>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</si>
  <si>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</si>
  <si>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</si>
  <si>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</si>
  <si>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</si>
  <si>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</si>
  <si>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</si>
  <si>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</si>
  <si>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</si>
  <si>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</si>
  <si>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</si>
  <si>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</si>
  <si>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</si>
  <si>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</si>
  <si>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</si>
  <si>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</si>
  <si>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</si>
  <si>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</si>
  <si>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</si>
  <si>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</si>
  <si>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</si>
  <si>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</si>
  <si>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</si>
  <si>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</si>
  <si>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</si>
  <si>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</si>
  <si>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</si>
  <si>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</si>
  <si>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</si>
  <si>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</si>
  <si>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</si>
  <si>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</si>
  <si>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</si>
  <si>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</si>
  <si>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</si>
  <si>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</si>
  <si>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</si>
  <si>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</si>
  <si>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</si>
  <si>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</si>
  <si>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</si>
  <si>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</si>
  <si>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</si>
  <si>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</si>
  <si>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</si>
  <si>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</si>
  <si>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</si>
  <si>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</si>
  <si>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</si>
  <si>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</si>
  <si>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</si>
  <si>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</si>
  <si>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</si>
  <si>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</si>
  <si>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</si>
  <si>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</si>
  <si>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</si>
  <si>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</si>
  <si>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</si>
  <si>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</si>
  <si>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</si>
  <si>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</si>
  <si>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</si>
  <si>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</si>
  <si>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</si>
  <si>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</si>
  <si>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</si>
  <si>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</si>
  <si>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</si>
  <si>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</si>
  <si>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</si>
  <si>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</si>
  <si>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</si>
  <si>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</si>
  <si>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</si>
  <si>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</si>
  <si>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</si>
  <si>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</si>
  <si>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</si>
  <si>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</si>
  <si>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</si>
  <si>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</si>
  <si>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</si>
  <si>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</si>
  <si>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</si>
  <si>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</si>
  <si>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</si>
  <si>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</si>
  <si>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</si>
  <si>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</si>
  <si>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</si>
  <si>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</si>
  <si>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</si>
  <si>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</si>
  <si>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</si>
  <si>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</si>
  <si>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</si>
  <si>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</si>
  <si>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</si>
  <si>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</si>
  <si>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</si>
  <si>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</si>
  <si>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</si>
  <si>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</si>
  <si>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</si>
  <si>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</si>
  <si>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</si>
  <si>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</si>
  <si>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</si>
  <si>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</si>
  <si>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</si>
  <si>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</si>
  <si>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</si>
  <si>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</si>
  <si>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</si>
  <si>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</si>
  <si>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</si>
  <si>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</si>
  <si>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</si>
  <si>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</si>
  <si>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</si>
  <si>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</si>
  <si>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</si>
  <si>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</si>
  <si>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</si>
  <si>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</si>
  <si>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</si>
  <si>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</si>
  <si>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</si>
  <si>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</si>
  <si>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</si>
  <si>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</si>
  <si>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</si>
  <si>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</si>
  <si>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</si>
  <si>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</si>
  <si>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</si>
  <si>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</si>
  <si>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</si>
  <si>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</si>
  <si>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</si>
  <si>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</si>
  <si>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</si>
  <si>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</si>
  <si>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</si>
  <si>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</si>
  <si>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</si>
  <si>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</si>
  <si>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</si>
  <si>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</si>
  <si>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</si>
  <si>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</si>
  <si>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</si>
  <si>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</si>
  <si>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</si>
  <si>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</si>
  <si>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</si>
  <si>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</si>
  <si>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</si>
  <si>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</si>
  <si>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</si>
  <si>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</si>
  <si>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</si>
  <si>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</si>
  <si>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</si>
  <si>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</si>
  <si>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</si>
  <si>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</si>
  <si>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</si>
  <si>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</si>
  <si>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</si>
  <si>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</si>
  <si>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</si>
  <si>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</si>
  <si>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</si>
  <si>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</si>
  <si>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</si>
  <si>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</si>
  <si>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</si>
  <si>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</si>
  <si>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</si>
  <si>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</si>
  <si>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</si>
  <si>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</si>
  <si>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</si>
  <si>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</si>
  <si>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</si>
  <si>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</si>
  <si>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</si>
  <si>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</si>
  <si>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</si>
  <si>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</si>
  <si>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</si>
  <si>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</si>
  <si>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</si>
  <si>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</si>
  <si>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</si>
  <si>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</si>
  <si>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</si>
  <si>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</si>
  <si>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</si>
  <si>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</si>
  <si>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</si>
  <si>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</si>
  <si>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</si>
  <si>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</si>
  <si>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</si>
  <si>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</si>
  <si>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</si>
  <si>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</si>
  <si>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</si>
  <si>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</si>
  <si>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</si>
  <si>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</si>
  <si>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</si>
  <si>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</si>
  <si>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</si>
  <si>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</si>
  <si>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</si>
  <si>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</si>
  <si>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</si>
  <si>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</si>
  <si>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</si>
  <si>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</si>
  <si>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</si>
  <si>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</si>
  <si>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</si>
  <si>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</si>
  <si>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</si>
  <si>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</si>
  <si>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</si>
  <si>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</si>
  <si>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</si>
  <si>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</si>
  <si>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</si>
  <si>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</si>
  <si>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</si>
  <si>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</si>
  <si>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</si>
  <si>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</si>
  <si>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</si>
  <si>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</si>
  <si>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</si>
  <si>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</si>
  <si>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</si>
  <si>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</si>
  <si>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</si>
  <si>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</si>
  <si>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</si>
  <si>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</si>
  <si>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</si>
  <si>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</si>
  <si>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</si>
  <si>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</si>
  <si>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</si>
  <si>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</si>
  <si>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</si>
  <si>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</si>
  <si>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</si>
  <si>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</si>
  <si>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</si>
  <si>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</si>
  <si>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</si>
  <si>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</si>
  <si>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</si>
  <si>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</si>
  <si>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</si>
  <si>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</si>
  <si>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</si>
  <si>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</si>
  <si>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</si>
  <si>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</si>
  <si>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</si>
  <si>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</si>
  <si>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</si>
  <si>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</si>
  <si>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</si>
  <si>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</si>
  <si>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</si>
  <si>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</si>
  <si>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</si>
  <si>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</si>
  <si>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</si>
  <si>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</si>
  <si>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</si>
  <si>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</si>
  <si>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</si>
  <si>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</si>
  <si>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</si>
  <si>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</si>
  <si>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</si>
  <si>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</si>
  <si>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</si>
  <si>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</si>
  <si>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</si>
  <si>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</si>
  <si>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</si>
  <si>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</si>
  <si>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</si>
  <si>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</si>
  <si>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</si>
  <si>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</si>
  <si>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</si>
  <si>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</si>
  <si>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</si>
  <si>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</si>
  <si>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</si>
  <si>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</si>
  <si>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</si>
  <si>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</si>
  <si>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</si>
  <si>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</si>
  <si>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</si>
  <si>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</si>
  <si>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</si>
  <si>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</si>
  <si>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</si>
  <si>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</si>
  <si>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</si>
  <si>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</si>
  <si>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</si>
  <si>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</si>
  <si>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</si>
  <si>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</si>
  <si>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</si>
  <si>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</si>
  <si>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</si>
  <si>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</si>
  <si>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</si>
  <si>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</si>
  <si>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</si>
  <si>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</si>
  <si>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</si>
  <si>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</si>
  <si>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</si>
  <si>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</si>
  <si>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</si>
  <si>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</si>
  <si>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</si>
  <si>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</si>
  <si>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</si>
  <si>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</si>
  <si>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</si>
  <si>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</si>
  <si>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</si>
  <si>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</si>
  <si>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</si>
  <si>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</si>
  <si>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</si>
  <si>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</si>
  <si>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</si>
  <si>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</si>
  <si>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</si>
  <si>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</si>
  <si>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</si>
  <si>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</si>
  <si>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</si>
  <si>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</si>
  <si>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</si>
  <si>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</si>
  <si>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</si>
  <si>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</si>
  <si>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</si>
  <si>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</si>
  <si>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</si>
  <si>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</si>
  <si>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</si>
  <si>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</si>
  <si>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</si>
  <si>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</si>
  <si>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</si>
  <si>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</si>
  <si>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</si>
  <si>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</si>
  <si>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</si>
  <si>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</si>
  <si>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</si>
  <si>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</si>
  <si>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</si>
  <si>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</si>
  <si>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</si>
  <si>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</si>
  <si>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</si>
  <si>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</si>
  <si>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</si>
  <si>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</si>
  <si>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</si>
  <si>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</si>
  <si>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</si>
  <si>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</si>
  <si>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</si>
  <si>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</si>
  <si>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</si>
  <si>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</si>
  <si>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</si>
  <si>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</si>
  <si>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</si>
  <si>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</si>
  <si>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</si>
  <si>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</si>
  <si>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</si>
  <si>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</si>
  <si>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</si>
  <si>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</si>
  <si>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</si>
  <si>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</si>
  <si>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</si>
  <si>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</si>
  <si>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</si>
  <si>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</si>
  <si>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</si>
  <si>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</si>
  <si>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</si>
  <si>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</si>
  <si>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</si>
  <si>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</si>
  <si>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</si>
  <si>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</si>
  <si>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</si>
  <si>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</si>
  <si>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</si>
  <si>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</si>
  <si>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</si>
  <si>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</si>
  <si>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</si>
  <si>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</si>
  <si>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</si>
  <si>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</si>
  <si>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</si>
  <si>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</si>
  <si>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</si>
  <si>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</si>
  <si>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</si>
  <si>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</si>
  <si>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</si>
  <si>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</si>
  <si>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</si>
  <si>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</si>
  <si>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</si>
  <si>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</si>
  <si>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</si>
  <si>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</si>
  <si>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</si>
  <si>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</si>
  <si>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</si>
  <si>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</si>
  <si>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</si>
  <si>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</si>
  <si>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</si>
  <si>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</si>
  <si>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</si>
  <si>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</si>
  <si>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</si>
  <si>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</si>
  <si>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</si>
  <si>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</si>
  <si>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</si>
  <si>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</si>
  <si>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</si>
  <si>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</si>
  <si>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</si>
  <si>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</si>
  <si>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</si>
  <si>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</si>
  <si>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</si>
  <si>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</si>
  <si>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</si>
  <si>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</si>
  <si>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</si>
  <si>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</si>
  <si>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</si>
  <si>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</si>
  <si>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</si>
  <si>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</si>
  <si>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</si>
  <si>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</si>
  <si>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</si>
  <si>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</si>
  <si>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</si>
  <si>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</si>
  <si>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</si>
  <si>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</si>
  <si>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</si>
  <si>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</si>
  <si>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</si>
  <si>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</si>
  <si>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</si>
  <si>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</si>
  <si>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</si>
  <si>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</si>
  <si>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</si>
  <si>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</si>
  <si>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</si>
  <si>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</si>
  <si>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</si>
  <si>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</si>
  <si>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</si>
  <si>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</si>
  <si>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</si>
  <si>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</si>
  <si>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</si>
  <si>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</si>
  <si>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</si>
  <si>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</si>
  <si>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</si>
  <si>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</si>
  <si>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</si>
  <si>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</si>
  <si>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</si>
  <si>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</si>
  <si>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</si>
  <si>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</si>
  <si>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</si>
  <si>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</si>
  <si>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</si>
  <si>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</si>
  <si>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</si>
  <si>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</si>
  <si>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</si>
  <si>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</si>
  <si>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</si>
  <si>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</si>
  <si>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</si>
  <si>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</si>
  <si>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</si>
  <si>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</si>
  <si>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</si>
  <si>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</si>
  <si>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</si>
  <si>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</si>
  <si>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</si>
  <si>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</si>
  <si>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</si>
  <si>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</si>
  <si>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</si>
  <si>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</si>
  <si>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</si>
  <si>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</si>
  <si>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</si>
  <si>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</si>
  <si>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</si>
  <si>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</si>
  <si>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</si>
  <si>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</si>
  <si>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</si>
  <si>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</si>
  <si>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</si>
  <si>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</si>
  <si>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</si>
  <si>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</si>
  <si>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</si>
  <si>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</si>
  <si>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</si>
  <si>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</si>
  <si>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</si>
  <si>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</si>
  <si>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</si>
  <si>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</si>
  <si>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</si>
  <si>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</si>
  <si>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</si>
  <si>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</si>
  <si>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</si>
  <si>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</si>
  <si>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</si>
  <si>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</si>
  <si>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</si>
  <si>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</si>
  <si>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</si>
  <si>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</si>
  <si>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</si>
  <si>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</si>
  <si>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</si>
  <si>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</si>
  <si>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</si>
  <si>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</si>
  <si>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</si>
  <si>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</si>
  <si>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</si>
  <si>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</si>
  <si>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</si>
  <si>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</si>
  <si>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</si>
  <si>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</si>
  <si>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</si>
  <si>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</si>
  <si>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</si>
  <si>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</si>
  <si>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</si>
  <si>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</si>
  <si>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</si>
  <si>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</si>
  <si>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</si>
  <si>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</si>
  <si>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</si>
  <si>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</si>
  <si>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</si>
  <si>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</si>
  <si>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</si>
  <si>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</si>
  <si>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</si>
  <si>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</si>
  <si>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</si>
  <si>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</si>
  <si>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</si>
  <si>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</si>
  <si>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</si>
  <si>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</si>
  <si>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</si>
  <si>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</si>
  <si>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</si>
  <si>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</si>
  <si>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</si>
  <si>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</si>
  <si>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</si>
  <si>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</si>
  <si>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</si>
  <si>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</si>
  <si>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</si>
  <si>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</si>
  <si>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</si>
  <si>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</si>
  <si>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</si>
  <si>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</si>
  <si>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</si>
  <si>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</si>
  <si>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</si>
  <si>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</si>
  <si>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</si>
  <si>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</si>
  <si>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</si>
  <si>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</si>
  <si>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</si>
  <si>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</si>
  <si>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</si>
  <si>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</si>
  <si>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</si>
  <si>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</si>
  <si>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</si>
  <si>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</si>
  <si>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</si>
  <si>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</si>
  <si>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</si>
  <si>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</si>
  <si>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</si>
  <si>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</si>
  <si>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</si>
  <si>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</si>
  <si>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</si>
  <si>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</si>
  <si>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</si>
  <si>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</si>
  <si>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</si>
  <si>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</si>
  <si>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</si>
  <si>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</si>
  <si>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</si>
  <si>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</si>
  <si>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</si>
  <si>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</si>
  <si>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</si>
  <si>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</si>
  <si>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</si>
  <si>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</si>
  <si>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</si>
  <si>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</si>
  <si>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</si>
  <si>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</si>
  <si>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</si>
  <si>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</si>
  <si>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</si>
  <si>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</si>
  <si>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</si>
  <si>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</si>
  <si>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</si>
  <si>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</si>
  <si>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</si>
  <si>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</si>
  <si>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</si>
  <si>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</si>
  <si>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</si>
  <si>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</si>
  <si>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</si>
  <si>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</si>
  <si>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</si>
  <si>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</si>
  <si>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</si>
  <si>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</si>
  <si>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</si>
  <si>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</si>
  <si>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</si>
  <si>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</si>
  <si>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</si>
  <si>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</si>
  <si>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</si>
  <si>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</si>
  <si>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</si>
  <si>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</si>
  <si>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</si>
  <si>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</si>
  <si>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</si>
  <si>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</si>
  <si>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</si>
  <si>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</si>
  <si>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</si>
  <si>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</si>
  <si>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</si>
  <si>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</si>
  <si>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</si>
  <si>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</si>
  <si>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</si>
  <si>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</si>
  <si>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</si>
  <si>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</si>
  <si>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</si>
  <si>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</si>
  <si>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</si>
  <si>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</si>
  <si>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</si>
  <si>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</si>
  <si>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</si>
  <si>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</si>
  <si>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</si>
  <si>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</si>
  <si>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</si>
  <si>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</si>
  <si>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</si>
  <si>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</si>
  <si>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</si>
  <si>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</si>
  <si>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</si>
  <si>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</si>
  <si>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</si>
  <si>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</si>
  <si>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</si>
  <si>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</si>
  <si>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</si>
  <si>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</si>
  <si>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</si>
  <si>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</si>
  <si>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</si>
  <si>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</si>
  <si>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</si>
  <si>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</si>
  <si>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</si>
  <si>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</si>
  <si>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</si>
  <si>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</si>
  <si>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</si>
  <si>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</si>
  <si>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</si>
  <si>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</si>
  <si>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</si>
  <si>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</si>
  <si>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</si>
  <si>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</si>
  <si>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</si>
  <si>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</si>
  <si>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</si>
  <si>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</si>
  <si>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</si>
  <si>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</si>
  <si>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</si>
  <si>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</si>
  <si>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</si>
  <si>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</si>
  <si>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</si>
  <si>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</si>
  <si>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</si>
  <si>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</si>
  <si>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</si>
  <si>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</si>
  <si>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</si>
  <si>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</si>
  <si>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</si>
  <si>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</si>
  <si>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</si>
  <si>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</si>
  <si>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</si>
  <si>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</si>
  <si>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</si>
  <si>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</si>
  <si>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</si>
  <si>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</si>
  <si>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</si>
  <si>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</si>
  <si>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</si>
  <si>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</si>
  <si>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</si>
  <si>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</si>
  <si>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</si>
  <si>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</si>
  <si>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</si>
  <si>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</si>
  <si>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</si>
  <si>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</si>
  <si>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</si>
  <si>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</si>
  <si>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</si>
  <si>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</si>
  <si>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</si>
  <si>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</si>
  <si>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</si>
  <si>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</si>
  <si>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</si>
  <si>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</si>
  <si>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</si>
  <si>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</si>
  <si>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</si>
  <si>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</si>
  <si>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</si>
  <si>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</si>
  <si>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</si>
  <si>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</si>
  <si>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</si>
  <si>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</si>
  <si>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</si>
  <si>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</si>
  <si>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</si>
  <si>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</si>
  <si>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</si>
  <si>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</si>
  <si>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</si>
  <si>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</si>
  <si>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</si>
  <si>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</si>
  <si>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</si>
  <si>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</si>
  <si>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</si>
  <si>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</si>
  <si>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</si>
  <si>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</si>
  <si>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</si>
  <si>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</si>
  <si>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</si>
  <si>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</si>
  <si>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</si>
  <si>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</si>
  <si>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</si>
  <si>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</si>
  <si>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</si>
  <si>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</si>
  <si>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</si>
  <si>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</si>
  <si>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</si>
  <si>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</si>
  <si>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</si>
  <si>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</si>
  <si>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</si>
  <si>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</si>
  <si>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</si>
  <si>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</si>
  <si>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</si>
  <si>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</si>
  <si>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</si>
  <si>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</si>
  <si>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</si>
  <si>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</si>
  <si>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</si>
  <si>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</si>
  <si>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</si>
  <si>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</si>
  <si>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</si>
  <si>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</si>
  <si>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</si>
  <si>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</si>
  <si>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</si>
  <si>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</si>
  <si>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</si>
  <si>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</si>
  <si>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</si>
  <si>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</si>
  <si>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</si>
  <si>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</si>
  <si>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</si>
  <si>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</si>
  <si>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</si>
  <si>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</si>
  <si>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</si>
  <si>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</si>
  <si>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</si>
  <si>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</si>
  <si>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</si>
  <si>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</si>
  <si>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</si>
  <si>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</si>
  <si>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</si>
  <si>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</si>
  <si>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</si>
  <si>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</si>
  <si>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</si>
  <si>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</si>
  <si>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</si>
  <si>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</si>
  <si>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</si>
  <si>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</si>
  <si>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</si>
  <si>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</si>
  <si>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</si>
  <si>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</si>
  <si>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</si>
  <si>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</si>
  <si>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</si>
  <si>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</si>
  <si>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</si>
  <si>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</si>
  <si>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</si>
  <si>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</si>
  <si>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</si>
  <si>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</si>
  <si>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</si>
  <si>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</si>
  <si>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</si>
  <si>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</si>
  <si>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</si>
  <si>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</si>
  <si>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</si>
  <si>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</si>
  <si>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</si>
  <si>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</si>
  <si>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</si>
  <si>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</si>
  <si>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</si>
  <si>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</si>
  <si>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</si>
  <si>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</si>
  <si>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</si>
  <si>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</si>
  <si>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</si>
  <si>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</si>
  <si>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</si>
  <si>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</si>
  <si>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</si>
  <si>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</si>
  <si>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</si>
  <si>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</si>
  <si>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</si>
  <si>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</si>
  <si>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</si>
  <si>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</si>
  <si>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</si>
  <si>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</si>
  <si>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</si>
  <si>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</si>
  <si>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</si>
  <si>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</si>
  <si>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</si>
  <si>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</si>
  <si>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</si>
  <si>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</si>
  <si>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</si>
  <si>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</si>
  <si>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</si>
  <si>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</si>
  <si>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</si>
  <si>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</si>
  <si>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</si>
  <si>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</si>
  <si>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</si>
  <si>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</si>
  <si>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</si>
  <si>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</si>
  <si>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</si>
  <si>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</si>
  <si>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</si>
  <si>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</si>
  <si>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</si>
  <si>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</si>
  <si>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</si>
  <si>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</si>
  <si>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</si>
  <si>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</si>
  <si>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</si>
  <si>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</si>
  <si>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</si>
  <si>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</si>
  <si>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</si>
  <si>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</si>
  <si>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</si>
  <si>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</si>
  <si>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</si>
  <si>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</si>
  <si>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</si>
  <si>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</si>
  <si>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</si>
  <si>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</si>
  <si>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</si>
  <si>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</si>
  <si>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</si>
  <si>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</si>
  <si>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</si>
  <si>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</si>
  <si>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</si>
  <si>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</si>
  <si>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</si>
  <si>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</si>
  <si>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</si>
  <si>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</si>
  <si>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</si>
  <si>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</si>
  <si>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</si>
  <si>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</si>
  <si>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</si>
  <si>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</si>
  <si>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</si>
  <si>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</si>
  <si>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</si>
  <si>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</si>
  <si>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</si>
  <si>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</si>
  <si>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</si>
  <si>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</si>
  <si>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</si>
  <si>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</si>
  <si>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</si>
  <si>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</si>
  <si>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</si>
  <si>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</si>
  <si>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</si>
  <si>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</si>
  <si>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</si>
  <si>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</si>
  <si>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</si>
  <si>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</si>
  <si>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</si>
  <si>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</si>
  <si>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</si>
  <si>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</si>
  <si>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</si>
  <si>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</si>
  <si>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</si>
  <si>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</si>
  <si>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</si>
  <si>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</si>
  <si>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</si>
  <si>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</si>
  <si>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</si>
  <si>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</si>
  <si>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</si>
  <si>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</si>
  <si>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</si>
  <si>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</si>
  <si>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</si>
  <si>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</si>
  <si>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</si>
  <si>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</si>
  <si>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</si>
  <si>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</si>
  <si>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</si>
  <si>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</si>
  <si>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</si>
  <si>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</si>
  <si>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</si>
  <si>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</si>
  <si>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</si>
  <si>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</si>
  <si>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</si>
  <si>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</si>
  <si>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</si>
  <si>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</si>
  <si>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</si>
  <si>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</si>
  <si>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</si>
  <si>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</si>
  <si>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</si>
  <si>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</si>
  <si>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</si>
  <si>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</si>
  <si>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</si>
  <si>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</si>
  <si>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</si>
  <si>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</si>
  <si>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</si>
  <si>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</si>
  <si>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</si>
  <si>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</si>
  <si>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</si>
  <si>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</si>
  <si>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</si>
  <si>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</si>
  <si>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</si>
  <si>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</si>
  <si>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</si>
  <si>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</si>
  <si>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</si>
  <si>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</si>
  <si>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</si>
  <si>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</si>
  <si>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</si>
  <si>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</si>
  <si>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</si>
  <si>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</si>
  <si>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</si>
  <si>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</si>
  <si>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</si>
  <si>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</si>
  <si>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</si>
  <si>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</si>
  <si>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</si>
  <si>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</si>
  <si>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</si>
  <si>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</si>
  <si>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</si>
  <si>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</si>
  <si>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</si>
  <si>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</si>
  <si>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</si>
  <si>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</si>
  <si>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</si>
  <si>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</si>
  <si>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</si>
  <si>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</si>
  <si>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</si>
  <si>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</si>
  <si>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</si>
  <si>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</si>
  <si>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</si>
  <si>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</si>
  <si>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</si>
  <si>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</si>
  <si>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</si>
  <si>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</si>
  <si>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</si>
  <si>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</si>
  <si>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</si>
  <si>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</si>
  <si>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</si>
  <si>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</si>
  <si>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</si>
  <si>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</si>
  <si>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</si>
  <si>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</si>
  <si>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</si>
  <si>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</si>
  <si>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</si>
  <si>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</si>
  <si>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</si>
  <si>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</si>
  <si>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</si>
  <si>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</si>
  <si>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</si>
  <si>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</si>
  <si>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</si>
  <si>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</si>
  <si>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</si>
  <si>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</si>
  <si>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</si>
  <si>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</si>
  <si>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</si>
  <si>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</si>
  <si>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</si>
  <si>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</si>
  <si>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</si>
  <si>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</si>
  <si>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</si>
  <si>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</si>
  <si>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</si>
  <si>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</si>
  <si>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</si>
  <si>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</si>
  <si>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</si>
  <si>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</si>
  <si>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</si>
  <si>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</si>
  <si>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</si>
  <si>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</si>
  <si>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</si>
  <si>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</si>
  <si>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</si>
  <si>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</si>
  <si>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</si>
  <si>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</si>
  <si>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</si>
  <si>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</si>
  <si>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</si>
  <si>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</si>
  <si>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</si>
  <si>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</si>
  <si>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</si>
  <si>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</si>
  <si>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</si>
  <si>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</si>
  <si>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</si>
  <si>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</si>
  <si>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</si>
  <si>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</si>
  <si>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</si>
  <si>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</si>
  <si>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</si>
  <si>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</si>
  <si>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</si>
  <si>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</si>
  <si>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</si>
  <si>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</si>
  <si>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</si>
  <si>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</si>
  <si>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</si>
  <si>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</si>
  <si>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</si>
  <si>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</si>
  <si>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</si>
  <si>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</si>
  <si>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</si>
  <si>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</si>
  <si>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</si>
  <si>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</si>
  <si>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</si>
  <si>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</si>
  <si>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</si>
  <si>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</si>
  <si>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</si>
  <si>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</si>
  <si>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</si>
  <si>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</si>
  <si>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</si>
  <si>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</si>
  <si>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</si>
  <si>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</si>
  <si>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</si>
  <si>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</si>
  <si>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</si>
  <si>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</si>
  <si>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</si>
  <si>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</si>
  <si>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</si>
  <si>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</si>
  <si>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</si>
  <si>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</si>
  <si>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</si>
  <si>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</si>
  <si>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</si>
  <si>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</si>
  <si>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</si>
  <si>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</si>
  <si>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</si>
  <si>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</si>
  <si>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</si>
  <si>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</si>
  <si>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</si>
  <si>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</si>
  <si>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</si>
  <si>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</si>
  <si>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</si>
  <si>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</si>
  <si>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</si>
  <si>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</si>
  <si>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</si>
  <si>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</si>
  <si>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</si>
  <si>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</si>
  <si>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</si>
  <si>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</si>
  <si>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</si>
  <si>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</si>
  <si>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</si>
  <si>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</si>
  <si>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</si>
  <si>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</si>
  <si>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</si>
  <si>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</si>
  <si>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</si>
  <si>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</si>
  <si>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</si>
  <si>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</si>
  <si>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</si>
  <si>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</si>
  <si>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</si>
  <si>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</si>
  <si>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</si>
  <si>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</si>
  <si>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</si>
  <si>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</si>
  <si>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</si>
  <si>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</si>
  <si>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</si>
  <si>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</si>
  <si>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</si>
  <si>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</si>
  <si>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</si>
  <si>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</si>
  <si>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</si>
  <si>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</si>
  <si>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</si>
  <si>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</si>
  <si>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</si>
  <si>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</si>
  <si>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</si>
  <si>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</si>
  <si>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</si>
  <si>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</si>
  <si>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</si>
  <si>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</si>
  <si>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</si>
  <si>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</si>
  <si>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</si>
  <si>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</si>
  <si>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</si>
  <si>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</si>
  <si>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</si>
  <si>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</si>
  <si>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</si>
  <si>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</si>
  <si>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</si>
  <si>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</si>
  <si>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</si>
  <si>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</si>
  <si>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</si>
  <si>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</si>
  <si>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</si>
  <si>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</si>
  <si>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</si>
  <si>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</si>
  <si>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</si>
  <si>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</si>
  <si>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</si>
  <si>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</si>
  <si>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</si>
  <si>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</si>
  <si>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</si>
  <si>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</si>
  <si>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</si>
  <si>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</si>
  <si>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</si>
  <si>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</si>
  <si>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</si>
  <si>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</si>
  <si>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</si>
  <si>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</si>
  <si>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</si>
  <si>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</si>
  <si>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</si>
  <si>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</si>
  <si>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</si>
  <si>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</si>
  <si>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</si>
  <si>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</si>
  <si>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</si>
  <si>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</si>
  <si>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</si>
  <si>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</si>
  <si>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</si>
  <si>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</si>
  <si>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</si>
  <si>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</si>
  <si>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</si>
  <si>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</si>
  <si>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</si>
  <si>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</si>
  <si>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</si>
  <si>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</si>
  <si>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</si>
  <si>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</si>
  <si>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</si>
  <si>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</si>
  <si>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</si>
  <si>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</si>
  <si>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</si>
  <si>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</si>
  <si>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</si>
  <si>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</si>
  <si>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</si>
  <si>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</si>
  <si>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</si>
  <si>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</si>
  <si>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</si>
  <si>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</si>
  <si>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</si>
  <si>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</si>
  <si>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</si>
  <si>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</si>
  <si>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</si>
  <si>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</si>
  <si>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</si>
  <si>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</si>
  <si>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</si>
  <si>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</si>
  <si>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</si>
  <si>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</si>
  <si>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</si>
  <si>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</si>
  <si>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</si>
  <si>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</si>
  <si>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</si>
  <si>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</si>
  <si>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</si>
  <si>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</si>
  <si>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</si>
  <si>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</si>
  <si>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</si>
  <si>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</si>
  <si>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</si>
  <si>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</si>
  <si>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</si>
  <si>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</si>
  <si>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</si>
  <si>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</si>
  <si>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</si>
  <si>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</si>
  <si>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</si>
  <si>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</si>
  <si>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</si>
  <si>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</si>
  <si>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</si>
  <si>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</si>
  <si>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</si>
  <si>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</si>
  <si>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</si>
  <si>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</si>
  <si>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</si>
  <si>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</si>
  <si>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</si>
  <si>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</si>
  <si>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</si>
  <si>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</si>
  <si>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</si>
  <si>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</si>
  <si>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</si>
  <si>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</si>
  <si>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</si>
  <si>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</si>
  <si>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</si>
  <si>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</si>
  <si>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</si>
  <si>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</si>
  <si>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</si>
  <si>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</si>
  <si>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</si>
  <si>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</si>
  <si>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</si>
  <si>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</si>
  <si>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</si>
  <si>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</si>
  <si>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</si>
  <si>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</si>
  <si>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</si>
  <si>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</si>
  <si>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</si>
  <si>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</si>
  <si>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</si>
  <si>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</si>
  <si>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</si>
  <si>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</si>
  <si>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</si>
  <si>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</si>
  <si>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</si>
  <si>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</si>
  <si>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</si>
  <si>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</si>
  <si>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</si>
  <si>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</si>
  <si>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</si>
  <si>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</si>
  <si>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</si>
  <si>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</si>
  <si>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</si>
  <si>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</si>
  <si>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</si>
  <si>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</si>
  <si>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</si>
  <si>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</si>
  <si>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</si>
  <si>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</si>
  <si>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</si>
  <si>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</si>
  <si>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</si>
  <si>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</si>
  <si>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</si>
  <si>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</si>
  <si>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</si>
  <si>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</si>
  <si>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</si>
  <si>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</si>
  <si>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</si>
  <si>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</si>
  <si>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</si>
  <si>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</si>
  <si>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</si>
  <si>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</si>
  <si>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</si>
  <si>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</si>
  <si>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</si>
  <si>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</si>
  <si>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</si>
  <si>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</si>
  <si>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</si>
  <si>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</si>
  <si>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</si>
  <si>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</si>
  <si>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</si>
  <si>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</si>
  <si>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</si>
  <si>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</si>
  <si>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</si>
  <si>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</si>
  <si>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</si>
  <si>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</si>
  <si>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</si>
  <si>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</si>
  <si>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</si>
  <si>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</si>
  <si>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</si>
  <si>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</si>
  <si>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</si>
  <si>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</si>
  <si>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</si>
  <si>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</si>
  <si>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</si>
  <si>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</si>
  <si>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</si>
  <si>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</si>
  <si>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</si>
  <si>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</si>
  <si>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</si>
  <si>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</si>
  <si>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</si>
  <si>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</si>
  <si>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</si>
  <si>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</si>
  <si>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</si>
  <si>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</si>
  <si>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</si>
  <si>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</si>
  <si>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</si>
  <si>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</si>
  <si>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</si>
  <si>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</si>
  <si>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</si>
  <si>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</si>
  <si>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</si>
  <si>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</si>
  <si>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</si>
  <si>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</si>
  <si>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</si>
  <si>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</si>
  <si>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</si>
  <si>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</si>
  <si>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</si>
  <si>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</si>
  <si>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</si>
  <si>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</si>
  <si>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</si>
  <si>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</si>
  <si>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</si>
  <si>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</si>
  <si>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</si>
  <si>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</si>
  <si>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</si>
  <si>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</si>
  <si>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</si>
  <si>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</si>
  <si>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</si>
  <si>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</si>
  <si>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</si>
  <si>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</si>
  <si>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</si>
  <si>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</si>
  <si>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</si>
  <si>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</si>
  <si>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</si>
  <si>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</si>
  <si>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</si>
  <si>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</si>
  <si>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</si>
  <si>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</si>
  <si>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</si>
  <si>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</si>
  <si>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</si>
  <si>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</si>
  <si>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</si>
  <si>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</si>
  <si>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</si>
  <si>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</si>
  <si>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</si>
  <si>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</si>
  <si>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</si>
  <si>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</si>
  <si>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</si>
  <si>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</si>
  <si>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</si>
  <si>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</si>
  <si>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</si>
  <si>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</si>
  <si>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</si>
  <si>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</si>
  <si>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</si>
  <si>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</si>
  <si>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</si>
  <si>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</si>
  <si>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</si>
  <si>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</si>
  <si>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</si>
  <si>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</si>
  <si>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</si>
  <si>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</si>
  <si>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</si>
  <si>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</si>
  <si>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</si>
  <si>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</si>
  <si>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</si>
  <si>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</si>
  <si>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</si>
  <si>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</si>
  <si>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</si>
  <si>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</si>
  <si>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</si>
  <si>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</si>
  <si>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</si>
  <si>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</si>
  <si>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</si>
  <si>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</si>
  <si>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</si>
  <si>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</si>
  <si>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</si>
  <si>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</si>
  <si>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</si>
  <si>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</si>
  <si>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</si>
  <si>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</si>
  <si>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</si>
  <si>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</si>
  <si>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</si>
  <si>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</si>
  <si>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</si>
  <si>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</si>
  <si>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</si>
  <si>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</si>
  <si>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</si>
  <si>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</si>
  <si>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</si>
  <si>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</si>
  <si>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</si>
  <si>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</si>
  <si>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</si>
  <si>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</si>
  <si>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</si>
  <si>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</si>
  <si>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</si>
  <si>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</si>
  <si>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</si>
  <si>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</si>
  <si>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</si>
  <si>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</si>
  <si>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</si>
  <si>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</si>
  <si>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</si>
  <si>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</si>
  <si>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</si>
  <si>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</si>
  <si>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</si>
  <si>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</si>
  <si>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</si>
  <si>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</si>
  <si>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</si>
  <si>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</si>
  <si>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</si>
  <si>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</si>
  <si>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</si>
  <si>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</si>
  <si>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</si>
  <si>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</si>
  <si>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</si>
  <si>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</si>
  <si>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</si>
  <si>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</si>
  <si>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</si>
  <si>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</si>
  <si>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</si>
  <si>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</si>
  <si>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</si>
  <si>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</si>
  <si>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</si>
  <si>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</si>
  <si>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</si>
  <si>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</si>
  <si>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</si>
  <si>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</si>
  <si>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</si>
  <si>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</si>
  <si>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</si>
  <si>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</si>
  <si>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</si>
  <si>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</si>
  <si>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</si>
  <si>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</si>
  <si>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</si>
  <si>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</si>
  <si>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</si>
  <si>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</si>
  <si>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</si>
  <si>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</si>
  <si>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</si>
  <si>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</si>
  <si>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</si>
  <si>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</si>
  <si>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</si>
  <si>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</si>
  <si>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</si>
  <si>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</si>
  <si>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</si>
  <si>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</si>
  <si>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</si>
  <si>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</si>
  <si>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</si>
  <si>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</si>
  <si>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</si>
  <si>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</si>
  <si>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</si>
  <si>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</si>
  <si>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</si>
  <si>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</si>
  <si>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</si>
  <si>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</si>
  <si>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</si>
  <si>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</si>
  <si>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</si>
  <si>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</si>
  <si>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</si>
  <si>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</si>
  <si>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</si>
  <si>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</si>
  <si>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</si>
  <si>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</si>
  <si>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</si>
  <si>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</si>
  <si>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</si>
  <si>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</si>
  <si>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</si>
  <si>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</si>
  <si>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</si>
  <si>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</si>
  <si>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</si>
  <si>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</si>
  <si>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</si>
  <si>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</si>
  <si>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</si>
  <si>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</si>
  <si>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</si>
  <si>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</si>
  <si>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</si>
  <si>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</si>
  <si>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</si>
  <si>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</si>
  <si>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</si>
  <si>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</si>
  <si>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</si>
  <si>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</si>
  <si>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</si>
  <si>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</si>
  <si>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</si>
  <si>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</si>
  <si>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</si>
  <si>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</si>
  <si>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</si>
  <si>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</si>
  <si>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</si>
  <si>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</si>
  <si>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</si>
  <si>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</si>
  <si>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</si>
  <si>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</si>
  <si>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</si>
  <si>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</si>
  <si>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</si>
  <si>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</si>
  <si>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</si>
  <si>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</si>
  <si>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</si>
  <si>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</si>
  <si>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</si>
  <si>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</si>
  <si>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</si>
  <si>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</si>
  <si>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</si>
  <si>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</si>
  <si>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</si>
  <si>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</si>
  <si>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</si>
  <si>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</si>
  <si>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</si>
  <si>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</si>
  <si>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</si>
  <si>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</si>
  <si>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</si>
  <si>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</si>
  <si>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</si>
  <si>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</si>
  <si>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</si>
  <si>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</si>
  <si>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</si>
  <si>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</si>
  <si>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</si>
  <si>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</si>
  <si>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</si>
  <si>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</si>
  <si>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</si>
  <si>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</si>
  <si>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</si>
  <si>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</si>
  <si>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</si>
  <si>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</si>
  <si>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</si>
  <si>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</si>
  <si>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</si>
  <si>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</si>
  <si>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</si>
  <si>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</si>
  <si>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</si>
  <si>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</si>
  <si>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</si>
  <si>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</si>
  <si>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</si>
  <si>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</si>
  <si>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</si>
  <si>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</si>
  <si>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</si>
  <si>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</si>
  <si>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</si>
  <si>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</si>
  <si>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</si>
  <si>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</si>
  <si>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</si>
  <si>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</si>
  <si>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</si>
  <si>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</si>
  <si>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</si>
  <si>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</si>
  <si>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</si>
  <si>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</si>
  <si>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</si>
  <si>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</si>
  <si>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</si>
  <si>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</si>
  <si>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</si>
  <si>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</si>
  <si>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</si>
  <si>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</si>
  <si>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</si>
  <si>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</si>
  <si>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</si>
  <si>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</si>
  <si>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</si>
  <si>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</si>
  <si>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</si>
  <si>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</si>
  <si>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</si>
  <si>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</si>
  <si>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</si>
  <si>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</si>
  <si>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</si>
  <si>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</si>
  <si>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</si>
  <si>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</si>
  <si>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</si>
  <si>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</si>
  <si>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</si>
  <si>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</si>
  <si>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</si>
  <si>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</si>
  <si>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</si>
  <si>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</si>
  <si>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</si>
  <si>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</si>
  <si>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</si>
  <si>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</si>
  <si>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</si>
  <si>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</si>
  <si>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</si>
  <si>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</si>
  <si>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</si>
  <si>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</si>
  <si>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</si>
  <si>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</si>
  <si>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</si>
  <si>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</si>
  <si>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</si>
  <si>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</si>
  <si>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</si>
  <si>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</si>
  <si>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</si>
  <si>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</si>
  <si>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</si>
  <si>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</si>
  <si>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</si>
  <si>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</si>
  <si>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</si>
  <si>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</si>
  <si>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</si>
  <si>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</si>
  <si>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</si>
  <si>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</si>
  <si>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</si>
  <si>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</si>
  <si>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</si>
  <si>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</si>
  <si>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</si>
  <si>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</si>
  <si>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</si>
  <si>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</si>
  <si>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</si>
  <si>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</si>
  <si>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</si>
  <si>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</si>
  <si>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</si>
  <si>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</si>
  <si>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</si>
  <si>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</si>
  <si>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</si>
  <si>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</si>
  <si>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</si>
  <si>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</si>
  <si>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</si>
  <si>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</si>
  <si>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</si>
  <si>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</si>
  <si>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</si>
  <si>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</si>
  <si>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</si>
  <si>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</si>
  <si>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</si>
  <si>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</si>
  <si>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</si>
  <si>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</si>
  <si>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</si>
  <si>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</si>
  <si>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</si>
  <si>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</si>
  <si>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</si>
  <si>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</si>
  <si>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</si>
  <si>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</si>
  <si>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</si>
  <si>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</si>
  <si>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</si>
  <si>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</si>
  <si>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</si>
  <si>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</si>
  <si>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</si>
  <si>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</si>
  <si>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</si>
  <si>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</si>
  <si>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</si>
  <si>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</si>
  <si>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</si>
  <si>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</si>
  <si>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</si>
  <si>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</si>
  <si>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</si>
  <si>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</si>
  <si>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</si>
  <si>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</si>
  <si>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</si>
  <si>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</si>
  <si>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</si>
  <si>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</si>
  <si>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</si>
  <si>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</si>
  <si>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</si>
  <si>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</si>
  <si>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</si>
  <si>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</si>
  <si>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</si>
  <si>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</si>
  <si>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</si>
  <si>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</si>
  <si>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</si>
  <si>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</si>
  <si>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</si>
  <si>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</si>
  <si>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</si>
  <si>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</si>
  <si>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</si>
  <si>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</si>
  <si>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</si>
  <si>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</si>
  <si>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</si>
  <si>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</si>
  <si>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</si>
  <si>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</si>
  <si>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</si>
  <si>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</si>
  <si>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</si>
  <si>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</si>
  <si>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</si>
  <si>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</si>
  <si>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</si>
  <si>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</si>
  <si>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</si>
  <si>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</si>
  <si>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</si>
  <si>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</si>
  <si>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</si>
  <si>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</si>
  <si>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</si>
  <si>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</si>
  <si>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</si>
  <si>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</si>
  <si>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</si>
  <si>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</si>
  <si>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</si>
  <si>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</si>
  <si>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</si>
  <si>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</si>
  <si>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</si>
  <si>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</si>
  <si>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</si>
  <si>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</si>
  <si>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</si>
  <si>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</si>
  <si>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</si>
  <si>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</si>
  <si>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</si>
  <si>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</si>
  <si>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</si>
  <si>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</si>
  <si>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</si>
  <si>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</si>
  <si>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</si>
  <si>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</si>
  <si>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</si>
  <si>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</si>
  <si>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</si>
  <si>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</si>
  <si>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</si>
  <si>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</si>
  <si>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</si>
  <si>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</si>
  <si>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</si>
  <si>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</si>
  <si>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</si>
  <si>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</si>
  <si>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</si>
  <si>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</si>
  <si>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</si>
  <si>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</si>
  <si>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</si>
  <si>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</si>
  <si>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</si>
  <si>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</si>
  <si>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</si>
  <si>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</si>
  <si>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</si>
  <si>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</si>
  <si>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</si>
  <si>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</si>
  <si>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</si>
  <si>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</si>
  <si>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</si>
  <si>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</si>
  <si>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</si>
  <si>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</si>
  <si>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</si>
  <si>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</si>
  <si>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</si>
  <si>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</si>
  <si>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</si>
  <si>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</si>
  <si>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</si>
  <si>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</si>
  <si>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</si>
  <si>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</si>
  <si>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</si>
  <si>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</si>
  <si>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</si>
  <si>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</si>
  <si>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</si>
  <si>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</si>
  <si>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</si>
  <si>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</si>
  <si>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</si>
  <si>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</si>
  <si>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</si>
  <si>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</si>
  <si>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</si>
  <si>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</si>
  <si>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</si>
  <si>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</si>
  <si>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</si>
  <si>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</si>
  <si>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</si>
  <si>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</si>
  <si>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</si>
  <si>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</si>
  <si>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</si>
  <si>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</si>
  <si>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</si>
  <si>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</si>
  <si>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</si>
  <si>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</si>
  <si>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</si>
  <si>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</si>
  <si>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</si>
  <si>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</si>
  <si>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</si>
  <si>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</si>
  <si>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</si>
  <si>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</si>
  <si>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</si>
  <si>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</si>
  <si>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</si>
  <si>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</si>
  <si>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</si>
  <si>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</si>
  <si>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</si>
  <si>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</si>
  <si>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</si>
  <si>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</si>
  <si>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</si>
  <si>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</si>
  <si>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</si>
  <si>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</si>
  <si>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</si>
  <si>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</si>
  <si>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</si>
  <si>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</si>
  <si>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</si>
  <si>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</si>
  <si>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</si>
  <si>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</si>
  <si>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</si>
  <si>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</si>
  <si>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</si>
  <si>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</si>
  <si>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</si>
  <si>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</si>
  <si>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</si>
  <si>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</si>
  <si>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</si>
  <si>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</si>
  <si>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</si>
  <si>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</si>
  <si>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</si>
  <si>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</si>
  <si>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</si>
  <si>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</si>
  <si>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</si>
  <si>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</si>
  <si>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</si>
  <si>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</si>
  <si>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</si>
  <si>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</si>
  <si>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</si>
  <si>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</si>
  <si>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</si>
  <si>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</si>
  <si>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</si>
  <si>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</si>
  <si>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</si>
  <si>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</si>
  <si>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</si>
  <si>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</si>
  <si>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</si>
  <si>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</si>
  <si>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</si>
  <si>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</si>
  <si>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</si>
  <si>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</si>
  <si>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</si>
  <si>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</si>
  <si>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</si>
  <si>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</si>
  <si>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</si>
  <si>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</si>
  <si>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</si>
  <si>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</si>
  <si>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</si>
  <si>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</si>
  <si>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</si>
  <si>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</si>
  <si>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</si>
  <si>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</si>
  <si>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</si>
  <si>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</si>
  <si>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</si>
  <si>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</si>
  <si>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</si>
  <si>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</si>
  <si>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</si>
  <si>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</si>
  <si>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</si>
  <si>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</si>
  <si>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</si>
  <si>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</si>
  <si>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</si>
  <si>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</si>
  <si>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</si>
  <si>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</si>
  <si>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</si>
  <si>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</si>
  <si>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</si>
  <si>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</si>
  <si>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</si>
  <si>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</si>
  <si>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</si>
  <si>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</si>
  <si>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</si>
  <si>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</si>
  <si>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</si>
  <si>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</si>
  <si>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</si>
  <si>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</si>
  <si>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</si>
  <si>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</si>
  <si>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</si>
  <si>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</si>
  <si>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</si>
  <si>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</si>
  <si>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</si>
  <si>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</si>
  <si>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</si>
  <si>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</si>
  <si>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</si>
  <si>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</si>
  <si>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</si>
  <si>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</si>
  <si>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</si>
  <si>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</si>
  <si>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</si>
  <si>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</si>
  <si>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</si>
  <si>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</si>
  <si>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</si>
  <si>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</si>
  <si>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</si>
  <si>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</si>
  <si>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</si>
  <si>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</si>
  <si>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</si>
  <si>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</si>
  <si>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</si>
  <si>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</si>
  <si>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</si>
  <si>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</si>
  <si>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</si>
  <si>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</si>
  <si>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</si>
  <si>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</si>
  <si>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</si>
  <si>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</si>
  <si>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</si>
  <si>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</si>
  <si>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</si>
  <si>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</si>
  <si>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</si>
  <si>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</si>
  <si>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</si>
  <si>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</si>
  <si>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</si>
  <si>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</si>
  <si>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</si>
  <si>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</si>
  <si>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</si>
  <si>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</si>
  <si>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</si>
  <si>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</si>
  <si>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</si>
  <si>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</si>
  <si>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</si>
  <si>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</si>
  <si>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</si>
  <si>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</si>
  <si>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</si>
  <si>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</si>
  <si>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</si>
  <si>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</si>
  <si>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</si>
  <si>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</si>
  <si>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</si>
  <si>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</si>
  <si>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</si>
  <si>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</si>
  <si>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</si>
  <si>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</si>
  <si>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</si>
  <si>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</si>
  <si>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</si>
  <si>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</si>
  <si>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</si>
  <si>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</si>
  <si>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</si>
  <si>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</si>
  <si>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</si>
  <si>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</si>
  <si>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</si>
  <si>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</si>
  <si>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</si>
  <si>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</si>
  <si>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</si>
  <si>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</si>
  <si>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</si>
  <si>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</si>
  <si>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</si>
  <si>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</si>
  <si>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</si>
  <si>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</si>
  <si>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</si>
  <si>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</si>
  <si>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</si>
  <si>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</si>
  <si>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</si>
  <si>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</si>
  <si>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</si>
  <si>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</si>
  <si>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</si>
  <si>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</si>
  <si>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</si>
  <si>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</si>
  <si>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</si>
  <si>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</si>
  <si>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</si>
  <si>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</si>
  <si>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</si>
  <si>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</si>
  <si>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</si>
  <si>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</si>
  <si>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</si>
  <si>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</si>
  <si>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</si>
  <si>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</si>
  <si>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</si>
  <si>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</si>
  <si>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</si>
  <si>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</si>
  <si>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</si>
  <si>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</si>
  <si>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</si>
  <si>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</si>
  <si>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</si>
  <si>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</si>
  <si>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</si>
  <si>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</si>
  <si>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</si>
  <si>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</si>
  <si>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</si>
  <si>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</si>
  <si>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</si>
  <si>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</si>
  <si>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</si>
  <si>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</si>
  <si>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</si>
  <si>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</si>
  <si>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</si>
  <si>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</si>
  <si>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</si>
  <si>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</si>
  <si>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</si>
  <si>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</si>
  <si>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</si>
  <si>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</si>
  <si>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</si>
  <si>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</si>
  <si>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</si>
  <si>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</si>
  <si>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</si>
  <si>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</si>
  <si>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</si>
  <si>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</si>
  <si>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</si>
  <si>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</si>
  <si>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</si>
  <si>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</si>
  <si>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</si>
  <si>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</si>
  <si>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</si>
  <si>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</si>
  <si>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</si>
  <si>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</si>
  <si>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</si>
  <si>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</si>
  <si>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</si>
  <si>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</si>
  <si>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</si>
  <si>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</si>
  <si>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</si>
  <si>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</si>
  <si>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</si>
  <si>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</si>
  <si>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</si>
  <si>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</si>
  <si>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</si>
  <si>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</si>
  <si>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</si>
  <si>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</si>
  <si>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</si>
  <si>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</si>
  <si>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</si>
  <si>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</si>
  <si>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</si>
  <si>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</si>
  <si>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</si>
  <si>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</si>
  <si>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</si>
  <si>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</si>
  <si>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</si>
  <si>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</si>
  <si>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</si>
  <si>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</si>
  <si>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</si>
  <si>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</si>
  <si>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</si>
  <si>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</si>
  <si>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</si>
  <si>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</si>
  <si>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</si>
  <si>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</si>
  <si>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</si>
  <si>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</si>
  <si>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</si>
  <si>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</si>
  <si>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</si>
  <si>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</si>
  <si>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</si>
  <si>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</si>
  <si>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</si>
  <si>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</si>
  <si>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</si>
  <si>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</si>
  <si>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</si>
  <si>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</si>
  <si>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</si>
  <si>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</si>
  <si>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</si>
  <si>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</si>
  <si>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</si>
  <si>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</si>
  <si>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</si>
  <si>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</si>
  <si>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</si>
  <si>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</si>
  <si>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</si>
  <si>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</si>
  <si>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</si>
  <si>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</si>
  <si>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</si>
  <si>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</si>
  <si>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</si>
  <si>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</si>
  <si>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</si>
  <si>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</si>
  <si>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</si>
  <si>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</si>
  <si>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</si>
  <si>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</si>
  <si>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</si>
  <si>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</si>
  <si>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</si>
  <si>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</si>
  <si>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</si>
  <si>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</si>
  <si>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</si>
  <si>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</si>
  <si>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</si>
  <si>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</si>
  <si>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</si>
  <si>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</si>
  <si>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</si>
  <si>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</si>
  <si>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</si>
  <si>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</si>
  <si>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</si>
  <si>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</si>
  <si>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</si>
  <si>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</si>
  <si>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</si>
  <si>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</si>
  <si>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</si>
  <si>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</si>
  <si>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</si>
  <si>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</si>
  <si>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</si>
  <si>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</si>
  <si>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</si>
  <si>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</si>
  <si>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</si>
  <si>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</si>
  <si>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</si>
  <si>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</si>
  <si>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</si>
  <si>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</si>
  <si>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</si>
  <si>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</si>
  <si>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</si>
  <si>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</si>
  <si>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</si>
  <si>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</si>
  <si>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</si>
  <si>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</si>
  <si>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</si>
  <si>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</si>
  <si>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</si>
  <si>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</si>
  <si>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</si>
  <si>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</si>
  <si>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</si>
  <si>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</si>
  <si>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</si>
  <si>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</si>
  <si>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</si>
  <si>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</si>
  <si>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</si>
  <si>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</si>
  <si>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</si>
  <si>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</si>
  <si>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</si>
  <si>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</si>
  <si>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</si>
  <si>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</si>
  <si>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</si>
  <si>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</si>
  <si>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</si>
  <si>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</si>
  <si>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</si>
  <si>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</si>
  <si>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</si>
  <si>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</si>
  <si>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</si>
  <si>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</si>
  <si>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</si>
  <si>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</si>
  <si>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</si>
  <si>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</si>
  <si>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</si>
  <si>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</si>
  <si>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</si>
  <si>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</si>
  <si>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</si>
  <si>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</si>
  <si>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</si>
  <si>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</si>
  <si>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</si>
  <si>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</si>
  <si>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</si>
  <si>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</si>
  <si>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</si>
  <si>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</si>
  <si>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</si>
  <si>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</si>
  <si>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</si>
  <si>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</si>
  <si>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</si>
  <si>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</si>
  <si>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</si>
  <si>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</si>
  <si>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</si>
  <si>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</si>
  <si>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</si>
  <si>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</si>
  <si>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</si>
  <si>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</si>
  <si>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</si>
  <si>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</si>
  <si>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</si>
  <si>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</si>
  <si>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</si>
  <si>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</si>
  <si>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</si>
  <si>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</si>
  <si>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</si>
  <si>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</si>
  <si>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</si>
  <si>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</si>
  <si>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</si>
  <si>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</si>
  <si>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</si>
  <si>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</si>
  <si>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</si>
  <si>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</si>
  <si>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</si>
  <si>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</si>
  <si>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</si>
  <si>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</si>
  <si>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</si>
  <si>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</si>
  <si>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</si>
  <si>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</si>
  <si>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</si>
  <si>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</si>
  <si>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</si>
  <si>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</si>
  <si>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</si>
  <si>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</si>
  <si>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</si>
  <si>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</si>
  <si>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</si>
  <si>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</si>
  <si>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</si>
  <si>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</si>
  <si>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</si>
  <si>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</si>
  <si>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</si>
  <si>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</si>
  <si>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</si>
  <si>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</si>
  <si>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</si>
  <si>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</si>
  <si>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</si>
  <si>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</si>
  <si>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</si>
  <si>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</si>
  <si>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</si>
  <si>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</si>
  <si>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</si>
  <si>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</si>
  <si>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</si>
  <si>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</si>
  <si>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</si>
  <si>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</si>
  <si>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</si>
  <si>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</si>
  <si>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</si>
  <si>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</si>
  <si>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</si>
  <si>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</si>
  <si>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</si>
  <si>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</si>
  <si>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</si>
  <si>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</si>
  <si>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</si>
  <si>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</si>
  <si>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</si>
  <si>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</si>
  <si>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</si>
  <si>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</si>
  <si>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</si>
  <si>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</si>
  <si>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</si>
  <si>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</si>
  <si>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</si>
  <si>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</si>
  <si>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</si>
  <si>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</si>
  <si>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</si>
  <si>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</si>
  <si>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</si>
  <si>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</si>
  <si>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</si>
  <si>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</si>
  <si>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</si>
  <si>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</si>
  <si>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</si>
  <si>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</si>
  <si>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</si>
  <si>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</si>
  <si>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</si>
  <si>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</si>
  <si>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</si>
  <si>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</si>
  <si>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</si>
  <si>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</si>
  <si>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</si>
  <si>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</si>
  <si>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</si>
  <si>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</si>
  <si>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</si>
  <si>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</si>
  <si>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</si>
  <si>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</si>
  <si>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</si>
  <si>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</si>
  <si>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</si>
  <si>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</si>
  <si>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</si>
  <si>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</si>
  <si>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</si>
  <si>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</si>
  <si>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</si>
  <si>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</si>
  <si>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</si>
  <si>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</si>
  <si>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</si>
  <si>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</si>
  <si>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</si>
  <si>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</si>
  <si>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</si>
  <si>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</si>
  <si>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</si>
  <si>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</si>
  <si>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</si>
  <si>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</si>
  <si>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</si>
  <si>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</si>
  <si>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</si>
  <si>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</si>
  <si>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</si>
  <si>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</si>
  <si>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</si>
  <si>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</si>
  <si>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</si>
  <si>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</si>
  <si>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</si>
  <si>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</si>
  <si>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</si>
  <si>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</si>
  <si>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</si>
  <si>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</si>
  <si>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</si>
  <si>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</si>
  <si>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</si>
  <si>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</si>
  <si>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</si>
  <si>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</si>
  <si>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</si>
  <si>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</si>
  <si>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</si>
  <si>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</si>
  <si>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</si>
  <si>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</si>
  <si>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</si>
  <si>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</si>
  <si>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</si>
  <si>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</si>
  <si>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</si>
  <si>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</si>
  <si>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</si>
  <si>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</si>
  <si>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</si>
  <si>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</si>
  <si>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</si>
  <si>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</si>
  <si>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</si>
  <si>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</si>
  <si>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</si>
  <si>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</si>
  <si>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</si>
  <si>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</si>
  <si>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</si>
  <si>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</si>
  <si>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</si>
  <si>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</si>
  <si>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</si>
  <si>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</si>
  <si>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</si>
  <si>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</si>
  <si>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</si>
  <si>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</si>
  <si>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</si>
  <si>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</si>
  <si>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</si>
  <si>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</si>
  <si>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</si>
  <si>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</si>
  <si>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</si>
  <si>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</si>
  <si>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</si>
  <si>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</si>
  <si>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</si>
  <si>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</si>
  <si>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</si>
  <si>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</si>
  <si>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</si>
  <si>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</si>
  <si>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</si>
  <si>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</si>
  <si>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</si>
  <si>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</si>
  <si>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</si>
  <si>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</si>
  <si>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</si>
  <si>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</si>
  <si>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</si>
  <si>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</si>
  <si>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</si>
  <si>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</si>
  <si>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</si>
  <si>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</si>
  <si>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</si>
  <si>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</si>
  <si>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</si>
  <si>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</si>
  <si>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</si>
  <si>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</si>
  <si>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</si>
  <si>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</si>
  <si>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</si>
  <si>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</si>
  <si>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</si>
  <si>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</si>
  <si>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</si>
  <si>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</si>
  <si>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</si>
  <si>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</si>
  <si>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</si>
  <si>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</si>
  <si>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</si>
  <si>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</si>
  <si>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</si>
  <si>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</si>
  <si>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</si>
  <si>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</si>
  <si>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</si>
  <si>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</si>
  <si>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</si>
  <si>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</si>
  <si>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</si>
  <si>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</si>
  <si>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</si>
  <si>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</si>
  <si>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</si>
  <si>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</si>
  <si>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</si>
  <si>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</si>
  <si>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</si>
  <si>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</si>
  <si>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</si>
  <si>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</si>
  <si>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</si>
  <si>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</si>
  <si>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</si>
  <si>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</si>
  <si>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</si>
  <si>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</si>
  <si>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</si>
  <si>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</si>
  <si>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</si>
  <si>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</si>
  <si>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</si>
  <si>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</si>
  <si>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</si>
  <si>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</si>
  <si>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</si>
  <si>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</si>
  <si>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</si>
  <si>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</si>
  <si>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</si>
  <si>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</si>
  <si>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</si>
  <si>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</si>
  <si>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</si>
  <si>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</si>
  <si>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</si>
  <si>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</si>
  <si>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</si>
  <si>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</si>
  <si>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</si>
  <si>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</si>
  <si>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</si>
  <si>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</si>
  <si>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</si>
  <si>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</si>
  <si>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</si>
  <si>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</si>
  <si>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</si>
  <si>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</si>
  <si>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</si>
  <si>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</si>
  <si>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</si>
  <si>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</si>
  <si>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</si>
  <si>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</si>
  <si>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</si>
  <si>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</si>
  <si>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</si>
  <si>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</si>
  <si>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</si>
  <si>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</si>
  <si>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</si>
  <si>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</si>
  <si>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</si>
  <si>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</si>
  <si>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</si>
  <si>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</si>
  <si>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</si>
  <si>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</si>
  <si>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</si>
  <si>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</si>
  <si>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</si>
  <si>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</si>
  <si>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</si>
  <si>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</si>
  <si>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</si>
  <si>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</si>
  <si>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</si>
  <si>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</si>
  <si>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</si>
  <si>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</si>
  <si>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</si>
  <si>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</si>
  <si>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</si>
  <si>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</si>
  <si>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</si>
  <si>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</si>
  <si>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</si>
  <si>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</si>
  <si>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</si>
  <si>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</si>
  <si>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</si>
  <si>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</si>
  <si>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</si>
  <si>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</si>
  <si>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</si>
  <si>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</si>
  <si>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</si>
  <si>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</si>
  <si>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</si>
  <si>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</si>
  <si>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</si>
  <si>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</si>
  <si>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</si>
  <si>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</si>
  <si>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</si>
  <si>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</si>
  <si>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</si>
  <si>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</si>
  <si>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</si>
  <si>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</si>
  <si>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</si>
  <si>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</si>
  <si>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</si>
  <si>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</si>
  <si>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</si>
  <si>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</si>
  <si>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</si>
  <si>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</si>
  <si>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</si>
  <si>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</si>
  <si>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</si>
  <si>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</si>
  <si>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</si>
  <si>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</si>
  <si>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</si>
  <si>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</si>
  <si>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</si>
  <si>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</si>
  <si>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</si>
  <si>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</si>
  <si>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</si>
  <si>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</si>
  <si>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</si>
  <si>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</si>
  <si>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</si>
  <si>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</si>
  <si>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</si>
  <si>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</si>
  <si>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</si>
  <si>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</si>
  <si>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</si>
  <si>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</si>
  <si>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</si>
  <si>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</si>
  <si>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</si>
  <si>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</si>
  <si>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</si>
  <si>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</si>
  <si>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</si>
  <si>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</si>
  <si>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</si>
  <si>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</si>
  <si>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</si>
  <si>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</si>
  <si>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</si>
  <si>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</si>
  <si>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</si>
  <si>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</si>
  <si>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</si>
  <si>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</si>
  <si>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</si>
  <si>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</si>
  <si>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</si>
  <si>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</si>
  <si>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</si>
  <si>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</si>
  <si>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</si>
  <si>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</si>
  <si>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</si>
  <si>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</si>
  <si>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</si>
  <si>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</si>
  <si>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</si>
  <si>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</si>
  <si>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</si>
  <si>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</si>
  <si>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</si>
  <si>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</si>
  <si>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</si>
  <si>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</si>
  <si>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</si>
  <si>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</si>
  <si>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</si>
  <si>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</si>
  <si>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</si>
  <si>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</si>
  <si>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</si>
  <si>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</si>
  <si>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</si>
  <si>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</si>
  <si>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</si>
  <si>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</si>
  <si>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</si>
  <si>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</si>
  <si>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</si>
  <si>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</si>
  <si>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</si>
  <si>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</si>
  <si>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</si>
  <si>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</si>
  <si>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</si>
  <si>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</si>
  <si>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</si>
  <si>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</si>
  <si>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</si>
  <si>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</si>
  <si>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</si>
  <si>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</si>
  <si>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</si>
  <si>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</si>
  <si>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</si>
  <si>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</si>
  <si>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</si>
  <si>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</si>
  <si>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</si>
  <si>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</si>
  <si>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</si>
  <si>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</si>
  <si>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</si>
  <si>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</si>
  <si>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</si>
  <si>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</si>
  <si>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</si>
  <si>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</si>
  <si>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</si>
  <si>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</si>
  <si>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</si>
  <si>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</si>
  <si>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</si>
  <si>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</si>
  <si>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</si>
  <si>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</si>
  <si>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</si>
  <si>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</si>
  <si>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</si>
  <si>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</si>
  <si>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</si>
  <si>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</si>
  <si>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</si>
  <si>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</si>
  <si>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</si>
  <si>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</si>
  <si>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</si>
  <si>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</si>
  <si>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</si>
  <si>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</si>
  <si>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</si>
  <si>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</si>
  <si>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</si>
  <si>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</si>
  <si>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</si>
  <si>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</si>
  <si>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</si>
  <si>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</si>
  <si>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</si>
  <si>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</si>
  <si>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</si>
  <si>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</si>
  <si>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</si>
  <si>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</si>
  <si>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</si>
  <si>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</si>
  <si>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</si>
  <si>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</si>
  <si>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</si>
  <si>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</si>
  <si>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</si>
  <si>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</si>
  <si>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</si>
  <si>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</si>
  <si>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</si>
  <si>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</si>
  <si>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</si>
  <si>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</si>
  <si>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</si>
  <si>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</si>
  <si>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</si>
  <si>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</si>
  <si>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</si>
  <si>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</si>
  <si>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</si>
  <si>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</si>
  <si>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</si>
  <si>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</si>
  <si>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</si>
  <si>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</si>
  <si>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</si>
  <si>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</si>
  <si>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</si>
  <si>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</si>
  <si>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</si>
  <si>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</si>
  <si>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</si>
  <si>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</si>
  <si>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</si>
  <si>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</si>
  <si>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</si>
  <si>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</si>
  <si>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</si>
  <si>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</si>
  <si>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</si>
  <si>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</si>
  <si>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</si>
  <si>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</si>
  <si>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</si>
  <si>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</si>
  <si>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</si>
  <si>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</si>
  <si>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</si>
  <si>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</si>
  <si>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</si>
  <si>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</si>
  <si>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</si>
  <si>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</si>
  <si>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</si>
  <si>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</si>
  <si>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</si>
  <si>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</si>
  <si>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</si>
  <si>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</si>
  <si>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</si>
  <si>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</si>
  <si>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</si>
  <si>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</si>
  <si>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</si>
  <si>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</si>
  <si>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</si>
  <si>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</si>
  <si>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</si>
  <si>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</si>
  <si>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</si>
  <si>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</si>
  <si>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</si>
  <si>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</si>
  <si>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</si>
  <si>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</si>
  <si>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</si>
  <si>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</si>
  <si>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</si>
  <si>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</si>
  <si>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</si>
  <si>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</si>
  <si>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</si>
  <si>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</si>
  <si>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</si>
  <si>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</si>
  <si>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</si>
  <si>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</si>
  <si>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</si>
  <si>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</si>
  <si>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</si>
  <si>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</si>
  <si>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</si>
  <si>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</si>
  <si>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</si>
  <si>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</si>
  <si>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</si>
  <si>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</si>
  <si>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</si>
  <si>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</si>
  <si>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</si>
  <si>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</si>
  <si>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</si>
  <si>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</si>
  <si>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</si>
  <si>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</si>
  <si>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</si>
  <si>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</si>
  <si>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</si>
  <si>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</si>
  <si>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</si>
  <si>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</si>
  <si>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</si>
  <si>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</si>
  <si>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</si>
  <si>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</si>
  <si>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</si>
  <si>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</si>
  <si>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</si>
  <si>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</si>
  <si>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</si>
  <si>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</si>
  <si>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</si>
  <si>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</si>
  <si>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</si>
  <si>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</si>
  <si>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</si>
  <si>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</si>
  <si>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</si>
  <si>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</si>
  <si>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</si>
  <si>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</si>
  <si>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</si>
  <si>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</si>
  <si>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</si>
  <si>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</si>
  <si>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</si>
  <si>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</si>
  <si>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</si>
  <si>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</si>
  <si>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</si>
  <si>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</si>
  <si>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</si>
  <si>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</si>
  <si>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</si>
  <si>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</si>
  <si>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</si>
  <si>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</si>
  <si>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</si>
  <si>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</si>
  <si>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</si>
  <si>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</si>
  <si>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</si>
  <si>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</si>
  <si>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</si>
  <si>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</si>
  <si>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</si>
  <si>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</si>
  <si>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</si>
  <si>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</si>
  <si>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</si>
  <si>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</si>
  <si>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</si>
  <si>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</si>
  <si>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</si>
  <si>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</si>
  <si>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</si>
  <si>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</si>
  <si>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</si>
  <si>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</si>
  <si>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</si>
  <si>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</si>
  <si>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</si>
  <si>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</si>
  <si>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</si>
  <si>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</si>
  <si>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</si>
  <si>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</si>
  <si>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</si>
  <si>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</si>
  <si>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</si>
  <si>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</si>
  <si>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</si>
  <si>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</si>
  <si>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</si>
  <si>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</si>
  <si>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</si>
  <si>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</si>
  <si>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</si>
  <si>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</si>
  <si>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</si>
  <si>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</si>
  <si>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</si>
  <si>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</si>
  <si>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</si>
  <si>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</si>
  <si>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</si>
  <si>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</si>
  <si>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</si>
  <si>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</si>
  <si>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</si>
  <si>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</si>
  <si>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</si>
  <si>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</si>
  <si>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</si>
  <si>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</si>
  <si>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</si>
  <si>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</si>
  <si>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</si>
  <si>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</si>
  <si>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</si>
  <si>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</si>
  <si>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</si>
  <si>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</si>
  <si>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</si>
  <si>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</si>
  <si>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</si>
  <si>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</si>
  <si>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</si>
  <si>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</si>
  <si>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</si>
  <si>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</si>
  <si>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</si>
  <si>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</si>
  <si>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</si>
  <si>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</si>
  <si>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</si>
  <si>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</si>
  <si>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</si>
  <si>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</si>
  <si>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</si>
  <si>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</si>
  <si>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</si>
  <si>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</si>
  <si>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</si>
  <si>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</si>
  <si>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</si>
  <si>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</si>
  <si>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</si>
  <si>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</si>
  <si>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</si>
  <si>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</si>
  <si>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</si>
  <si>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</si>
  <si>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</si>
  <si>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</si>
  <si>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</si>
  <si>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</si>
  <si>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</si>
  <si>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</si>
  <si>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</si>
  <si>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</si>
  <si>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</si>
  <si>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</si>
  <si>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</si>
  <si>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</si>
  <si>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</si>
  <si>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</si>
  <si>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</si>
  <si>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</si>
  <si>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</si>
  <si>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</si>
  <si>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</si>
  <si>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</si>
  <si>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</si>
  <si>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</si>
  <si>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</si>
  <si>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</si>
  <si>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</si>
  <si>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</si>
  <si>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</si>
  <si>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</si>
  <si>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</si>
  <si>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</si>
  <si>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</si>
  <si>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</si>
  <si>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</si>
  <si>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</si>
  <si>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</si>
  <si>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</si>
  <si>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</si>
  <si>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</si>
  <si>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</si>
  <si>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</si>
  <si>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</si>
  <si>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</si>
  <si>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</si>
  <si>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</si>
  <si>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</si>
  <si>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</si>
  <si>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</si>
  <si>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</si>
  <si>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</si>
  <si>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</si>
  <si>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</si>
  <si>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</si>
  <si>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</si>
  <si>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</si>
  <si>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</si>
  <si>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</si>
  <si>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</si>
  <si>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</si>
  <si>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</si>
  <si>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</si>
  <si>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</si>
  <si>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</si>
  <si>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</si>
  <si>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</si>
  <si>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</si>
  <si>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</si>
  <si>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</si>
  <si>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</si>
  <si>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</si>
  <si>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</si>
  <si>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</si>
  <si>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</si>
  <si>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</si>
  <si>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</si>
  <si>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</si>
  <si>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</si>
  <si>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</si>
  <si>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</si>
  <si>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</si>
  <si>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</si>
  <si>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</si>
  <si>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</si>
  <si>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</si>
  <si>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</si>
  <si>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</si>
  <si>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</si>
  <si>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</si>
  <si>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</si>
  <si>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</si>
  <si>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</si>
  <si>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</si>
  <si>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</si>
  <si>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</si>
  <si>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</si>
  <si>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</si>
  <si>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</si>
  <si>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</si>
  <si>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</si>
  <si>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</si>
  <si>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</si>
  <si>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</si>
  <si>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</si>
  <si>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</si>
  <si>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</si>
  <si>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</si>
  <si>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</si>
  <si>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</si>
  <si>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</si>
  <si>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</si>
  <si>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</si>
  <si>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</si>
  <si>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</si>
  <si>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</si>
  <si>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</si>
  <si>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</si>
  <si>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</si>
  <si>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</si>
  <si>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</si>
  <si>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</si>
  <si>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</si>
  <si>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</si>
  <si>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</si>
  <si>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</si>
  <si>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</si>
  <si>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</si>
  <si>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</si>
  <si>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</si>
  <si>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</si>
  <si>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</si>
  <si>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</si>
  <si>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</si>
  <si>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</si>
  <si>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</si>
  <si>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</si>
  <si>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</si>
  <si>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</si>
  <si>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</si>
  <si>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</si>
  <si>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</si>
  <si>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</si>
  <si>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</si>
  <si>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</si>
  <si>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</si>
  <si>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</si>
  <si>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</si>
  <si>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</si>
  <si>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</si>
  <si>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</si>
  <si>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</si>
  <si>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</si>
  <si>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</si>
  <si>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</si>
  <si>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</si>
  <si>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</si>
  <si>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</si>
  <si>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</si>
  <si>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</si>
  <si>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</si>
  <si>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</si>
  <si>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</si>
  <si>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</si>
  <si>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</si>
  <si>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</si>
  <si>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</si>
  <si>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</si>
  <si>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</si>
  <si>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</si>
  <si>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</si>
  <si>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</si>
  <si>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</si>
  <si>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</si>
  <si>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</si>
  <si>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</si>
  <si>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</si>
  <si>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</si>
  <si>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</si>
  <si>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</si>
  <si>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</si>
  <si>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</si>
  <si>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</si>
  <si>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</si>
  <si>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</si>
  <si>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</si>
  <si>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</si>
  <si>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</si>
  <si>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</si>
  <si>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</si>
  <si>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</si>
  <si>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</si>
  <si>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</si>
  <si>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</si>
  <si>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</si>
  <si>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</si>
  <si>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</si>
  <si>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</si>
  <si>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</si>
  <si>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</si>
  <si>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</si>
  <si>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</si>
  <si>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</si>
  <si>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</si>
  <si>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</si>
  <si>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</si>
  <si>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</si>
  <si>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</si>
  <si>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</si>
  <si>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</si>
  <si>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</si>
  <si>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</si>
  <si>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</si>
  <si>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</si>
  <si>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</si>
  <si>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</si>
  <si>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</si>
  <si>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</si>
  <si>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</si>
  <si>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</si>
  <si>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</si>
  <si>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</si>
  <si>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</si>
  <si>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</si>
  <si>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</si>
  <si>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</si>
  <si>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</si>
  <si>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</si>
  <si>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</si>
  <si>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</si>
  <si>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</si>
  <si>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</si>
  <si>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</si>
  <si>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</si>
  <si>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</si>
  <si>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</si>
  <si>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</si>
  <si>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</si>
  <si>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</si>
  <si>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</si>
  <si>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</si>
  <si>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</si>
  <si>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</si>
  <si>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</si>
  <si>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</si>
  <si>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</si>
  <si>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</si>
  <si>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</si>
  <si>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</si>
  <si>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</si>
  <si>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</si>
  <si>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</si>
  <si>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</si>
  <si>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</si>
  <si>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</si>
  <si>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</si>
  <si>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</si>
  <si>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</si>
  <si>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</si>
  <si>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</si>
  <si>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</si>
  <si>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</si>
  <si>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</si>
  <si>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</si>
  <si>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</si>
  <si>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</si>
  <si>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</si>
  <si>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</si>
  <si>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</si>
  <si>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</si>
  <si>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</si>
  <si>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</si>
  <si>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</si>
  <si>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</si>
  <si>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</si>
  <si>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</si>
  <si>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</si>
  <si>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</si>
  <si>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</si>
  <si>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</si>
  <si>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</si>
  <si>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</si>
  <si>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</si>
  <si>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</si>
  <si>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</si>
  <si>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</si>
  <si>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</si>
  <si>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</si>
  <si>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</si>
  <si>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</si>
  <si>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</si>
  <si>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</si>
  <si>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</si>
  <si>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</si>
  <si>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</si>
  <si>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</si>
  <si>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</si>
  <si>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</si>
  <si>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</si>
  <si>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</si>
  <si>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</si>
  <si>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</si>
  <si>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</si>
  <si>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</si>
  <si>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</si>
  <si>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</si>
  <si>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</si>
  <si>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</si>
  <si>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</si>
  <si>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</si>
  <si>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</si>
  <si>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</si>
  <si>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</si>
  <si>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</si>
  <si>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</si>
  <si>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</si>
  <si>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</si>
  <si>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</si>
  <si>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</si>
  <si>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</si>
  <si>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</si>
  <si>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</si>
  <si>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</si>
  <si>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</si>
  <si>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</si>
  <si>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</si>
  <si>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</si>
  <si>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</si>
  <si>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</si>
  <si>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</si>
  <si>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</si>
  <si>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</si>
  <si>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</si>
  <si>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</si>
  <si>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</si>
  <si>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</si>
  <si>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</si>
  <si>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</si>
  <si>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</si>
  <si>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</si>
  <si>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</si>
  <si>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</si>
  <si>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</si>
  <si>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</si>
  <si>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</si>
  <si>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</si>
  <si>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</si>
  <si>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</si>
  <si>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</si>
  <si>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</si>
  <si>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</si>
  <si>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</si>
  <si>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</si>
  <si>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</si>
  <si>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</si>
  <si>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</si>
  <si>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</si>
  <si>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</si>
  <si>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</si>
  <si>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</si>
  <si>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</si>
  <si>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</si>
  <si>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</si>
  <si>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</si>
  <si>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</si>
  <si>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</si>
  <si>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</si>
  <si>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</si>
  <si>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</si>
  <si>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</si>
  <si>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</si>
  <si>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</si>
  <si>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</si>
  <si>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</si>
  <si>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</si>
  <si>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</si>
  <si>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</si>
  <si>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</si>
  <si>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</si>
  <si>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</si>
  <si>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</si>
  <si>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</si>
  <si>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</si>
  <si>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</si>
  <si>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</si>
  <si>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</si>
  <si>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</si>
  <si>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</si>
  <si>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</si>
  <si>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</si>
  <si>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</si>
  <si>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</si>
  <si>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</si>
  <si>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</si>
  <si>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</si>
  <si>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</si>
  <si>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</si>
  <si>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</si>
  <si>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</si>
  <si>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</si>
  <si>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</si>
  <si>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</si>
  <si>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</si>
  <si>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</si>
  <si>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</si>
  <si>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</si>
  <si>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</si>
  <si>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</si>
  <si>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</si>
  <si>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</si>
  <si>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</si>
  <si>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</si>
  <si>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</si>
  <si>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</si>
  <si>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</si>
  <si>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</si>
  <si>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</si>
  <si>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</si>
  <si>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</si>
  <si>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</si>
  <si>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</si>
  <si>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</si>
  <si>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</si>
  <si>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</si>
  <si>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</si>
  <si>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</si>
  <si>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</si>
  <si>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</si>
  <si>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</si>
  <si>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</si>
  <si>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</si>
  <si>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</si>
  <si>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</si>
  <si>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</si>
  <si>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</si>
  <si>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</si>
  <si>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</si>
  <si>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</si>
  <si>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</si>
  <si>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</si>
  <si>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</si>
  <si>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</si>
  <si>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</si>
  <si>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</si>
  <si>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</si>
  <si>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</si>
  <si>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</si>
  <si>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</si>
  <si>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</si>
  <si>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</si>
  <si>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</si>
  <si>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</si>
  <si>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</si>
  <si>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</si>
  <si>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</si>
  <si>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</si>
  <si>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</si>
  <si>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</si>
  <si>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</si>
  <si>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</si>
  <si>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</si>
  <si>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</si>
  <si>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</si>
  <si>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</si>
  <si>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</si>
  <si>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</si>
  <si>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</si>
  <si>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</si>
  <si>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</si>
  <si>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</si>
  <si>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</si>
  <si>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</si>
  <si>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</si>
  <si>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</si>
  <si>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</si>
  <si>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</si>
  <si>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</si>
  <si>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</si>
  <si>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</si>
  <si>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</si>
  <si>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</si>
  <si>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</si>
  <si>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</si>
  <si>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</si>
  <si>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</si>
  <si>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</si>
  <si>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</si>
  <si>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</si>
  <si>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</si>
  <si>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</si>
  <si>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</si>
  <si>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</si>
  <si>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</si>
  <si>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</si>
  <si>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</si>
  <si>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</si>
  <si>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</si>
  <si>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</si>
  <si>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</si>
  <si>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</si>
  <si>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</si>
  <si>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</si>
  <si>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</si>
  <si>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</si>
  <si>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</si>
  <si>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</si>
  <si>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</si>
  <si>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</si>
  <si>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</si>
  <si>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</si>
  <si>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</si>
  <si>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</si>
  <si>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</si>
  <si>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</si>
  <si>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</si>
  <si>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</si>
  <si>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</si>
  <si>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</si>
  <si>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</si>
  <si>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</si>
  <si>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</si>
  <si>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</si>
  <si>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</si>
  <si>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</si>
  <si>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</si>
  <si>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</si>
  <si>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</si>
  <si>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</si>
  <si>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</si>
  <si>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</si>
  <si>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</si>
  <si>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</si>
  <si>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</si>
  <si>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</si>
  <si>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</si>
  <si>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</si>
  <si>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</si>
  <si>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</si>
  <si>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</si>
  <si>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</si>
  <si>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</si>
  <si>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</si>
  <si>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</si>
  <si>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</si>
  <si>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</si>
  <si>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</si>
  <si>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</si>
  <si>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</si>
  <si>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</si>
  <si>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</si>
  <si>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</si>
  <si>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</si>
  <si>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</si>
  <si>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</si>
  <si>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</si>
  <si>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</si>
  <si>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</si>
  <si>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</si>
  <si>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</si>
  <si>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</si>
  <si>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</si>
  <si>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</si>
  <si>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</si>
  <si>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</si>
  <si>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</si>
  <si>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</si>
  <si>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</si>
  <si>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</si>
  <si>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</si>
  <si>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</si>
  <si>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</si>
  <si>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</si>
  <si>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</si>
  <si>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</si>
  <si>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</si>
  <si>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</si>
  <si>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</si>
  <si>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</si>
  <si>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</si>
  <si>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</si>
  <si>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</si>
  <si>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</si>
  <si>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</si>
  <si>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</si>
  <si>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</si>
  <si>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</si>
  <si>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</si>
  <si>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</si>
  <si>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</si>
  <si>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</si>
  <si>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</si>
  <si>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</si>
  <si>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</si>
  <si>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</si>
  <si>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</si>
  <si>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</si>
  <si>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</si>
  <si>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</si>
  <si>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</si>
  <si>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</si>
  <si>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</si>
  <si>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</si>
  <si>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</si>
  <si>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</si>
  <si>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</si>
  <si>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</si>
  <si>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</si>
  <si>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</si>
  <si>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</si>
  <si>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</si>
  <si>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</si>
  <si>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</si>
  <si>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</si>
  <si>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</si>
  <si>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</si>
  <si>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</si>
  <si>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</si>
  <si>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</si>
  <si>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</si>
  <si>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</si>
  <si>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</si>
  <si>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</si>
  <si>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</si>
  <si>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</si>
  <si>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</si>
  <si>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</si>
  <si>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</si>
  <si>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</si>
  <si>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</si>
  <si>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</si>
  <si>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</si>
  <si>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</si>
  <si>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</si>
  <si>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</si>
  <si>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</si>
  <si>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</si>
  <si>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</si>
  <si>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</si>
  <si>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</si>
  <si>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</si>
  <si>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</si>
  <si>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</si>
  <si>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</si>
  <si>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</si>
  <si>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</si>
  <si>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</si>
  <si>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</si>
  <si>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</si>
  <si>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</si>
  <si>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</si>
  <si>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</si>
  <si>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</si>
  <si>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</si>
  <si>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</si>
  <si>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</si>
  <si>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</si>
  <si>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</si>
  <si>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</si>
  <si>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</si>
  <si>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</si>
  <si>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</si>
  <si>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</si>
  <si>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</si>
  <si>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</si>
  <si>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</si>
  <si>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</si>
  <si>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</si>
  <si>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</si>
  <si>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</si>
  <si>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</si>
  <si>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</si>
  <si>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</si>
  <si>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</si>
  <si>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</si>
  <si>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</si>
  <si>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</si>
  <si>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</si>
  <si>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</si>
  <si>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</si>
  <si>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</si>
  <si>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</si>
  <si>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</si>
  <si>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</si>
  <si>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</si>
  <si>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</si>
  <si>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</si>
  <si>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</si>
  <si>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</si>
  <si>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</si>
  <si>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</si>
  <si>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</si>
  <si>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</si>
  <si>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</si>
  <si>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</si>
  <si>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</si>
  <si>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</si>
  <si>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</si>
  <si>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</si>
  <si>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</si>
  <si>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</si>
  <si>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</si>
  <si>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</si>
  <si>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</si>
  <si>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</si>
  <si>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</si>
  <si>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</si>
  <si>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</si>
  <si>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</si>
  <si>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</si>
  <si>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</si>
  <si>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</si>
  <si>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</si>
  <si>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</si>
  <si>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</si>
  <si>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</si>
  <si>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</si>
  <si>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</si>
  <si>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</si>
  <si>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</si>
  <si>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</si>
  <si>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</si>
  <si>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</si>
  <si>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</si>
  <si>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</si>
  <si>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</si>
  <si>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</si>
  <si>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</si>
  <si>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</si>
  <si>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</si>
  <si>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</si>
  <si>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</si>
  <si>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</si>
  <si>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</si>
  <si>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</si>
  <si>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</si>
  <si>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</si>
  <si>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</si>
  <si>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</si>
  <si>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</si>
  <si>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</si>
  <si>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</si>
  <si>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</si>
  <si>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</si>
  <si>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</si>
  <si>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</si>
  <si>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</si>
  <si>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</si>
  <si>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</si>
  <si>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</si>
  <si>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</si>
  <si>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</si>
  <si>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</si>
  <si>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</si>
  <si>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</si>
  <si>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</si>
  <si>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</si>
  <si>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</si>
  <si>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</si>
  <si>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</si>
  <si>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</si>
  <si>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</si>
  <si>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</si>
  <si>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</si>
  <si>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</si>
  <si>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</si>
  <si>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</si>
  <si>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</si>
  <si>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</si>
  <si>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</si>
  <si>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</si>
  <si>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</si>
  <si>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</si>
  <si>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</si>
  <si>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</si>
  <si>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</si>
  <si>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</si>
  <si>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</si>
  <si>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</si>
  <si>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</si>
  <si>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</si>
  <si>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</si>
  <si>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</si>
  <si>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</si>
  <si>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</si>
  <si>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</si>
  <si>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</si>
  <si>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</si>
  <si>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</si>
  <si>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</si>
  <si>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</si>
  <si>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</si>
  <si>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</si>
  <si>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</si>
  <si>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</si>
  <si>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</si>
  <si>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</si>
  <si>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</si>
  <si>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</si>
  <si>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</si>
  <si>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</si>
  <si>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</si>
  <si>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</si>
  <si>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</si>
  <si>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</si>
  <si>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</si>
  <si>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</si>
  <si>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</si>
  <si>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</si>
  <si>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</si>
  <si>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</si>
  <si>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</si>
  <si>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</si>
  <si>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</si>
  <si>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</si>
  <si>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</si>
  <si>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</si>
  <si>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</si>
  <si>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</si>
  <si>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</si>
  <si>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</si>
  <si>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</si>
  <si>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</si>
  <si>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</si>
  <si>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</si>
  <si>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</si>
  <si>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</si>
  <si>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</si>
  <si>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</si>
  <si>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</si>
  <si>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</si>
  <si>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</si>
  <si>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</si>
  <si>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</si>
  <si>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</si>
  <si>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</si>
  <si>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</si>
  <si>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</si>
  <si>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</si>
  <si>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</si>
  <si>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</si>
  <si>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</si>
  <si>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</si>
  <si>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</si>
  <si>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</si>
  <si>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</si>
  <si>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</si>
  <si>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</si>
  <si>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</si>
  <si>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</si>
  <si>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</si>
  <si>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</si>
  <si>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</si>
  <si>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</si>
  <si>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</si>
  <si>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</si>
  <si>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</si>
  <si>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</si>
  <si>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</si>
  <si>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</si>
  <si>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</si>
  <si>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</si>
  <si>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</si>
  <si>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</si>
  <si>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</si>
  <si>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</si>
  <si>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</si>
  <si>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</si>
  <si>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</si>
  <si>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</si>
  <si>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</si>
  <si>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</si>
  <si>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</si>
  <si>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</si>
  <si>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</si>
  <si>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</si>
  <si>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</si>
  <si>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</si>
  <si>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</si>
  <si>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</si>
  <si>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</si>
  <si>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</si>
  <si>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</si>
  <si>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</si>
  <si>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</si>
  <si>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</si>
  <si>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</si>
  <si>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</si>
  <si>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</si>
  <si>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</si>
  <si>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</si>
  <si>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</si>
  <si>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</si>
  <si>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</si>
  <si>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</si>
  <si>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</si>
  <si>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</si>
  <si>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</si>
  <si>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</si>
  <si>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</si>
  <si>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</si>
  <si>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</si>
  <si>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</si>
  <si>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</si>
  <si>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</si>
  <si>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</si>
  <si>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</si>
  <si>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</si>
  <si>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</si>
  <si>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</si>
  <si>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</si>
  <si>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</si>
  <si>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</si>
  <si>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</si>
  <si>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</si>
  <si>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</si>
  <si>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</si>
  <si>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</si>
  <si>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</si>
  <si>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</si>
  <si>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</si>
  <si>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</si>
  <si>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</si>
  <si>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</si>
  <si>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</si>
  <si>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</si>
  <si>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</si>
  <si>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</si>
  <si>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</si>
  <si>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</si>
  <si>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</si>
  <si>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</si>
  <si>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</si>
  <si>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</si>
  <si>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</si>
  <si>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</si>
  <si>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</si>
  <si>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</si>
  <si>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</si>
  <si>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</si>
  <si>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</si>
  <si>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</si>
  <si>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</si>
  <si>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</si>
  <si>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</si>
  <si>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</si>
  <si>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</si>
  <si>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</si>
  <si>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</si>
  <si>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</si>
  <si>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</si>
  <si>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</si>
  <si>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</si>
  <si>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</si>
  <si>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</si>
  <si>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</si>
  <si>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</si>
  <si>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</si>
  <si>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</si>
  <si>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</si>
  <si>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</si>
  <si>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</si>
  <si>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</si>
  <si>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</si>
  <si>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</si>
  <si>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</si>
  <si>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</si>
  <si>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</si>
  <si>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</si>
  <si>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</si>
  <si>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</si>
  <si>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</si>
  <si>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</si>
  <si>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</si>
  <si>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</si>
  <si>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</si>
  <si>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</si>
  <si>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</si>
  <si>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</si>
  <si>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</si>
  <si>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</si>
  <si>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</si>
  <si>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</si>
  <si>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</si>
  <si>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</si>
  <si>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</si>
  <si>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</si>
  <si>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</si>
  <si>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</si>
  <si>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</si>
  <si>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</si>
  <si>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</si>
  <si>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</si>
  <si>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</si>
  <si>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</si>
  <si>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</si>
  <si>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</si>
  <si>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</si>
  <si>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</si>
  <si>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</si>
  <si>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</si>
  <si>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</si>
  <si>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</si>
  <si>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</si>
  <si>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</si>
  <si>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</si>
  <si>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</si>
  <si>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</si>
  <si>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</si>
  <si>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</si>
  <si>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</si>
  <si>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</si>
  <si>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</si>
  <si>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</si>
  <si>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</si>
  <si>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</si>
  <si>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</si>
  <si>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</si>
  <si>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</si>
  <si>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</si>
  <si>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</si>
  <si>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</si>
  <si>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</si>
  <si>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</si>
  <si>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</si>
  <si>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</si>
  <si>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</si>
  <si>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</si>
  <si>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</si>
  <si>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</si>
  <si>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</si>
  <si>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</si>
  <si>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</si>
  <si>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</si>
  <si>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</si>
  <si>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</si>
  <si>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</si>
  <si>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</si>
  <si>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</si>
  <si>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</si>
  <si>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</si>
  <si>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</si>
  <si>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</si>
  <si>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</si>
  <si>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</si>
  <si>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</si>
  <si>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</si>
  <si>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</si>
  <si>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</si>
  <si>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</si>
  <si>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</si>
  <si>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</si>
  <si>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</si>
  <si>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</si>
  <si>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</si>
  <si>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</si>
  <si>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</si>
  <si>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</si>
  <si>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</si>
  <si>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</si>
  <si>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</si>
  <si>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</si>
  <si>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</si>
  <si>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</si>
  <si>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</si>
  <si>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</si>
  <si>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</si>
  <si>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</si>
  <si>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</si>
  <si>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</si>
  <si>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</si>
  <si>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</si>
  <si>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</si>
  <si>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</si>
  <si>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</si>
  <si>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</si>
  <si>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</si>
  <si>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</si>
  <si>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</si>
  <si>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</si>
  <si>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</si>
  <si>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</si>
  <si>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</si>
  <si>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</si>
  <si>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</si>
  <si>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</si>
  <si>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</si>
  <si>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</si>
  <si>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</si>
  <si>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</si>
  <si>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</si>
  <si>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</si>
  <si>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</si>
  <si>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</si>
  <si>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</si>
  <si>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</si>
  <si>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</si>
  <si>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</si>
  <si>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</si>
  <si>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</si>
  <si>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</si>
  <si>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</si>
  <si>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</si>
  <si>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</si>
  <si>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</si>
  <si>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</si>
  <si>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</si>
  <si>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</si>
  <si>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</si>
  <si>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</si>
  <si>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</si>
  <si>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</si>
  <si>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</si>
  <si>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</si>
  <si>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</si>
  <si>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</si>
  <si>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</si>
  <si>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</si>
  <si>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</si>
  <si>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</si>
  <si>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</si>
  <si>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</si>
  <si>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</si>
  <si>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</si>
  <si>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</si>
  <si>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</si>
  <si>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</si>
  <si>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</si>
  <si>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</si>
  <si>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</si>
  <si>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</si>
  <si>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</si>
  <si>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</si>
  <si>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</si>
  <si>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</si>
  <si>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</si>
  <si>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</si>
  <si>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</si>
  <si>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</si>
  <si>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</si>
  <si>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</si>
  <si>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</si>
  <si>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</si>
  <si>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</si>
  <si>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</si>
  <si>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</si>
  <si>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</si>
  <si>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</si>
  <si>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</si>
  <si>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</si>
  <si>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</si>
  <si>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</si>
  <si>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</si>
  <si>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</si>
  <si>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</si>
  <si>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</si>
  <si>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</si>
  <si>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</si>
  <si>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</si>
  <si>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</si>
  <si>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</si>
  <si>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</si>
  <si>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</si>
  <si>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</si>
  <si>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</si>
  <si>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</si>
  <si>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</si>
  <si>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</si>
  <si>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</si>
  <si>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</si>
  <si>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</si>
  <si>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</si>
  <si>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</si>
  <si>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</si>
  <si>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</si>
  <si>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</si>
  <si>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</si>
  <si>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</si>
  <si>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</si>
  <si>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</si>
  <si>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</si>
  <si>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</si>
  <si>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</si>
  <si>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</si>
  <si>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</si>
  <si>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</si>
  <si>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</si>
  <si>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</si>
  <si>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</si>
  <si>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</si>
  <si>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</si>
  <si>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</si>
  <si>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</si>
  <si>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</si>
  <si>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</si>
  <si>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</si>
  <si>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</si>
  <si>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</si>
  <si>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</si>
  <si>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</si>
  <si>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</si>
  <si>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</si>
  <si>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</si>
  <si>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</si>
  <si>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</si>
  <si>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</si>
  <si>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</si>
  <si>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</si>
  <si>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</si>
  <si>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</si>
  <si>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</si>
  <si>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</si>
  <si>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</si>
  <si>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</si>
  <si>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</si>
  <si>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</si>
  <si>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</si>
  <si>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</si>
  <si>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</si>
  <si>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</si>
  <si>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</si>
  <si>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</si>
  <si>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</si>
  <si>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</si>
  <si>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</si>
  <si>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</si>
  <si>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</si>
  <si>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</si>
  <si>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</si>
  <si>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</si>
  <si>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</si>
  <si>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</si>
  <si>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</si>
  <si>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</si>
  <si>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</si>
  <si>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</si>
  <si>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</si>
  <si>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</si>
  <si>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</si>
  <si>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</si>
  <si>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</si>
  <si>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</si>
  <si>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</si>
  <si>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</si>
  <si>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</si>
  <si>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</si>
  <si>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</si>
  <si>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</si>
  <si>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</si>
  <si>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</si>
  <si>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</si>
  <si>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</si>
  <si>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</si>
  <si>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</si>
  <si>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</si>
  <si>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</si>
  <si>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</si>
  <si>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</si>
  <si>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</si>
  <si>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</si>
  <si>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</si>
  <si>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</si>
  <si>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</si>
  <si>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</si>
  <si>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</si>
  <si>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</si>
  <si>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</si>
  <si>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</si>
  <si>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</si>
  <si>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</si>
  <si>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</si>
  <si>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</si>
  <si>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</si>
  <si>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</si>
  <si>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</si>
  <si>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</si>
  <si>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</si>
  <si>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</si>
  <si>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</si>
  <si>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</si>
  <si>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</si>
  <si>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</si>
  <si>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</si>
  <si>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</si>
  <si>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</si>
  <si>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</si>
  <si>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</si>
  <si>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</si>
  <si>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</si>
  <si>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</si>
  <si>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</si>
  <si>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</si>
  <si>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</si>
  <si>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</si>
  <si>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</si>
  <si>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</si>
  <si>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</si>
  <si>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</si>
  <si>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</si>
  <si>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</si>
  <si>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</si>
  <si>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</si>
  <si>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</si>
  <si>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</si>
  <si>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</si>
  <si>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</si>
  <si>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</si>
  <si>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</si>
  <si>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</si>
  <si>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</si>
  <si>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</si>
  <si>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</si>
  <si>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</si>
  <si>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</si>
  <si>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</si>
  <si>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</si>
  <si>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</si>
  <si>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</si>
  <si>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</si>
  <si>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</si>
  <si>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</si>
  <si>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</si>
  <si>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</si>
  <si>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</si>
  <si>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</si>
  <si>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</si>
  <si>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</si>
  <si>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</si>
  <si>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</si>
  <si>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</si>
  <si>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</si>
  <si>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</si>
  <si>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</si>
  <si>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</si>
  <si>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</si>
  <si>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</si>
  <si>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</si>
  <si>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</si>
  <si>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</si>
  <si>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</si>
  <si>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</si>
  <si>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</si>
  <si>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</si>
  <si>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</si>
  <si>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</si>
  <si>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</si>
  <si>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</si>
  <si>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</si>
  <si>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</si>
  <si>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</si>
  <si>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</si>
  <si>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</si>
  <si>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</si>
  <si>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</si>
  <si>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</si>
  <si>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</si>
  <si>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</si>
  <si>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</si>
  <si>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</si>
  <si>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</si>
  <si>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</si>
  <si>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</si>
  <si>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</si>
  <si>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</si>
  <si>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</si>
  <si>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</si>
  <si>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</si>
  <si>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</si>
  <si>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</si>
  <si>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</si>
  <si>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</si>
  <si>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</si>
  <si>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</si>
  <si>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</si>
  <si>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</si>
  <si>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</si>
  <si>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</si>
  <si>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</si>
  <si>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</si>
  <si>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</si>
  <si>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</si>
  <si>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</si>
  <si>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</si>
  <si>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</si>
  <si>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</si>
  <si>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</si>
  <si>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</si>
  <si>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</si>
  <si>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</si>
  <si>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</si>
  <si>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</si>
  <si>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</si>
  <si>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</si>
  <si>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</si>
  <si>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</si>
  <si>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</si>
  <si>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</si>
  <si>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</si>
  <si>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</si>
  <si>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</si>
  <si>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</si>
  <si>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</si>
  <si>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</si>
  <si>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</si>
  <si>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</si>
  <si>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</si>
  <si>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</si>
  <si>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</si>
  <si>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</si>
  <si>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</si>
  <si>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</si>
  <si>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</si>
  <si>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</si>
  <si>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</si>
  <si>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</si>
  <si>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</si>
  <si>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</si>
  <si>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</si>
  <si>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</si>
  <si>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</si>
  <si>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</si>
  <si>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</si>
  <si>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</si>
  <si>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</si>
  <si>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</si>
  <si>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</si>
  <si>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</si>
  <si>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</si>
  <si>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</si>
  <si>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</si>
  <si>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</si>
  <si>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</si>
  <si>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</si>
  <si>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</si>
  <si>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</si>
  <si>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</si>
  <si>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</si>
  <si>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</si>
  <si>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</si>
  <si>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</si>
  <si>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</si>
  <si>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</si>
  <si>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</si>
  <si>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</si>
  <si>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</si>
  <si>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</si>
  <si>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</si>
  <si>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</si>
  <si>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</si>
  <si>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</si>
  <si>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</si>
  <si>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</si>
  <si>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</si>
  <si>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</si>
  <si>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</si>
  <si>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</si>
  <si>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</si>
  <si>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</si>
  <si>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</si>
  <si>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</si>
  <si>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</si>
  <si>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</si>
  <si>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</si>
  <si>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</si>
  <si>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</si>
  <si>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</si>
  <si>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</si>
  <si>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</si>
  <si>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</si>
  <si>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</si>
  <si>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</si>
  <si>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</si>
  <si>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</si>
  <si>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</si>
  <si>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</si>
  <si>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</si>
  <si>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</si>
  <si>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</si>
  <si>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</si>
  <si>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</si>
  <si>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</si>
  <si>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</si>
  <si>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</si>
  <si>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</si>
  <si>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</si>
  <si>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</si>
  <si>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</si>
  <si>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</si>
  <si>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</si>
  <si>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</si>
  <si>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</si>
  <si>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</si>
  <si>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</si>
  <si>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</si>
  <si>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</si>
  <si>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</si>
  <si>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</si>
  <si>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</si>
  <si>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</si>
  <si>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</si>
  <si>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</si>
  <si>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</si>
  <si>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</si>
  <si>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</si>
  <si>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</si>
  <si>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</si>
  <si>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</si>
  <si>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</si>
  <si>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</si>
  <si>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</si>
  <si>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</si>
  <si>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</si>
  <si>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</si>
  <si>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</si>
  <si>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</si>
  <si>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</si>
  <si>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</si>
  <si>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</si>
  <si>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</si>
  <si>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</si>
  <si>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</si>
  <si>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</si>
  <si>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</si>
  <si>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</si>
  <si>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</si>
  <si>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</si>
  <si>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</si>
  <si>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</si>
  <si>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</si>
  <si>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</si>
  <si>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</si>
  <si>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</si>
  <si>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</si>
  <si>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</si>
  <si>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</si>
  <si>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</si>
  <si>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</si>
  <si>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</si>
  <si>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</si>
  <si>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</si>
  <si>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</si>
  <si>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</si>
  <si>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</si>
  <si>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</si>
  <si>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</si>
  <si>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</si>
  <si>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</si>
  <si>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</si>
  <si>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</si>
  <si>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</si>
  <si>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</si>
  <si>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</si>
  <si>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</si>
  <si>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</si>
  <si>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</si>
  <si>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</si>
  <si>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</si>
  <si>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</si>
  <si>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</si>
  <si>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</si>
  <si>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</si>
  <si>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</si>
  <si>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</si>
  <si>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</si>
  <si>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</si>
  <si>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</si>
  <si>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</si>
  <si>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</si>
  <si>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</si>
  <si>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</si>
  <si>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</si>
  <si>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</si>
  <si>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</si>
  <si>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</si>
  <si>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</si>
  <si>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</si>
  <si>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</si>
  <si>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</si>
  <si>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</si>
  <si>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</si>
  <si>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</si>
  <si>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</si>
  <si>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</si>
  <si>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</si>
  <si>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</si>
  <si>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</si>
  <si>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</si>
  <si>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</si>
  <si>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</si>
  <si>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</si>
  <si>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</si>
  <si>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</si>
  <si>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</si>
  <si>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</si>
  <si>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</si>
  <si>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</si>
  <si>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</si>
  <si>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</si>
  <si>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</si>
  <si>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</si>
  <si>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</si>
  <si>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</si>
  <si>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</si>
  <si>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</si>
  <si>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</si>
  <si>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</si>
  <si>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</si>
  <si>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</si>
  <si>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</si>
  <si>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</si>
  <si>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</si>
  <si>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</si>
  <si>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</si>
  <si>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</si>
  <si>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</si>
  <si>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</si>
  <si>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</si>
  <si>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</si>
  <si>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</si>
  <si>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</si>
  <si>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</si>
  <si>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</si>
  <si>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</si>
  <si>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</si>
  <si>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</si>
  <si>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</si>
  <si>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</si>
  <si>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</si>
  <si>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</si>
  <si>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</si>
  <si>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</si>
  <si>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</si>
  <si>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</si>
  <si>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</si>
  <si>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</si>
  <si>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</si>
  <si>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</si>
  <si>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</si>
  <si>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</si>
  <si>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</si>
  <si>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</si>
  <si>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</si>
  <si>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</si>
  <si>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</si>
  <si>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</si>
  <si>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</si>
  <si>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</si>
  <si>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</si>
  <si>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</si>
  <si>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</si>
  <si>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</si>
  <si>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</si>
  <si>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</si>
  <si>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</si>
  <si>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</si>
  <si>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</si>
  <si>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</si>
  <si>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</si>
  <si>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</si>
  <si>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</si>
  <si>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</si>
  <si>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</si>
  <si>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</si>
  <si>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</si>
  <si>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</si>
  <si>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</si>
  <si>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</si>
  <si>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</si>
  <si>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</si>
  <si>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</si>
  <si>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</si>
  <si>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</si>
  <si>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</si>
  <si>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</si>
  <si>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</si>
  <si>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</si>
  <si>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</si>
  <si>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</si>
  <si>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</si>
  <si>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</si>
  <si>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</si>
  <si>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</si>
  <si>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</si>
  <si>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</si>
  <si>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</si>
  <si>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</si>
  <si>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</si>
  <si>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</si>
  <si>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</si>
  <si>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</si>
  <si>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</si>
  <si>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</si>
  <si>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</si>
  <si>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</si>
  <si>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</si>
  <si>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</si>
  <si>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</si>
  <si>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</si>
  <si>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</si>
  <si>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</si>
  <si>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</si>
  <si>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</si>
  <si>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</si>
  <si>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</si>
  <si>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</si>
  <si>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</si>
  <si>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</si>
  <si>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</si>
  <si>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</si>
  <si>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</si>
  <si>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</si>
  <si>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</si>
  <si>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</si>
  <si>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</si>
  <si>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</si>
  <si>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</si>
  <si>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</si>
  <si>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</si>
  <si>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</si>
  <si>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</si>
  <si>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</si>
  <si>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</si>
  <si>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</si>
  <si>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</si>
  <si>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</si>
  <si>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</si>
  <si>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</si>
  <si>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</si>
  <si>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</si>
  <si>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</si>
  <si>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</si>
  <si>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</si>
  <si>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</si>
  <si>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</si>
  <si>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</si>
  <si>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</si>
  <si>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</si>
  <si>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</si>
  <si>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</si>
  <si>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</si>
  <si>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</si>
  <si>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</si>
  <si>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</si>
  <si>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</si>
  <si>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</si>
  <si>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</si>
  <si>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</si>
  <si>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</si>
  <si>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</si>
  <si>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</si>
  <si>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</si>
  <si>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</si>
  <si>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</si>
  <si>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</si>
  <si>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</si>
  <si>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</si>
  <si>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</si>
  <si>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</si>
  <si>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</si>
  <si>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</si>
  <si>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</si>
  <si>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</si>
  <si>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</si>
  <si>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</si>
  <si>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</si>
  <si>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</si>
  <si>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</si>
  <si>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</si>
  <si>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</si>
  <si>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</si>
  <si>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</si>
  <si>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</si>
  <si>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</si>
  <si>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</si>
  <si>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</si>
  <si>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</si>
  <si>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</si>
  <si>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</si>
  <si>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</si>
  <si>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</si>
  <si>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</si>
  <si>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</si>
  <si>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</si>
  <si>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</si>
  <si>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</si>
  <si>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</si>
  <si>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</si>
  <si>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</si>
  <si>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</si>
  <si>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</si>
  <si>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</si>
  <si>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</si>
  <si>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</si>
  <si>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</si>
  <si>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</si>
  <si>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</si>
  <si>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</si>
  <si>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</si>
  <si>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</si>
  <si>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</si>
  <si>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</si>
  <si>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</si>
  <si>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</si>
  <si>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</si>
  <si>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</si>
  <si>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</si>
  <si>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</si>
  <si>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</si>
  <si>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</si>
  <si>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</si>
  <si>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</si>
  <si>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</si>
  <si>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</si>
  <si>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</si>
  <si>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</si>
  <si>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</si>
  <si>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</si>
  <si>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</si>
  <si>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</si>
  <si>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</si>
  <si>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</si>
  <si>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</si>
  <si>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</si>
  <si>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</si>
  <si>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</si>
  <si>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</si>
  <si>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</si>
  <si>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</si>
  <si>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</si>
  <si>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</si>
  <si>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</si>
  <si>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</si>
  <si>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</si>
  <si>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</si>
  <si>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</si>
  <si>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</si>
  <si>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</si>
  <si>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</si>
  <si>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</si>
  <si>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</si>
  <si>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</si>
  <si>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</si>
  <si>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</si>
  <si>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</si>
  <si>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</si>
  <si>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</si>
  <si>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</si>
  <si>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</si>
  <si>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</si>
  <si>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</si>
  <si>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</si>
  <si>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</si>
  <si>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</si>
  <si>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</si>
  <si>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</si>
  <si>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</si>
  <si>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</si>
  <si>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</si>
  <si>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</si>
  <si>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</si>
  <si>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</si>
  <si>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</si>
  <si>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</si>
  <si>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</si>
  <si>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</si>
  <si>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</si>
  <si>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</si>
  <si>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</si>
  <si>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</si>
  <si>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</si>
  <si>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</si>
  <si>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</si>
  <si>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</si>
  <si>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</si>
  <si>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</si>
  <si>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</si>
  <si>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</si>
  <si>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</si>
  <si>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</si>
  <si>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</si>
  <si>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</si>
  <si>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</si>
  <si>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</si>
  <si>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</si>
  <si>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</si>
  <si>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</si>
  <si>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</si>
  <si>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</si>
  <si>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</si>
  <si>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</si>
  <si>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</si>
  <si>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</si>
  <si>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</si>
  <si>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</si>
  <si>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</si>
  <si>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</si>
  <si>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</si>
  <si>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</si>
  <si>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</si>
  <si>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</si>
  <si>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</si>
  <si>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</si>
  <si>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</si>
  <si>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</si>
  <si>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</si>
  <si>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</si>
  <si>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</si>
  <si>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</si>
  <si>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</si>
  <si>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</si>
  <si>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</si>
  <si>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</si>
  <si>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</si>
  <si>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</si>
  <si>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</si>
  <si>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</si>
  <si>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</si>
  <si>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</si>
  <si>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</si>
  <si>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</si>
  <si>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</si>
  <si>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</si>
  <si>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</si>
  <si>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</si>
  <si>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</si>
  <si>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</si>
  <si>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</si>
  <si>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</si>
  <si>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</si>
  <si>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</si>
  <si>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</si>
  <si>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</si>
  <si>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</si>
  <si>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</si>
  <si>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</si>
  <si>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</si>
  <si>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</si>
  <si>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</si>
  <si>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</si>
  <si>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</si>
  <si>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</si>
  <si>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</si>
  <si>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</si>
  <si>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</si>
  <si>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</si>
  <si>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</si>
  <si>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</si>
  <si>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</si>
  <si>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</si>
  <si>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</si>
  <si>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</si>
  <si>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</si>
  <si>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</si>
  <si>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</si>
  <si>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</si>
  <si>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</si>
  <si>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</si>
  <si>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</si>
  <si>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</si>
  <si>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</si>
  <si>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</si>
  <si>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</si>
  <si>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</si>
  <si>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</si>
  <si>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</si>
  <si>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</si>
  <si>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</si>
  <si>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</si>
  <si>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</si>
  <si>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</si>
  <si>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</si>
  <si>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</si>
  <si>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</si>
  <si>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</si>
  <si>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</si>
  <si>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</si>
  <si>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</si>
  <si>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</si>
  <si>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</si>
  <si>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</si>
  <si>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</si>
  <si>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</si>
  <si>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</si>
  <si>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</si>
  <si>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</si>
  <si>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</si>
  <si>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</si>
  <si>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</si>
  <si>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</si>
  <si>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</si>
  <si>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</si>
  <si>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</si>
  <si>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</si>
  <si>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</si>
  <si>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</si>
  <si>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</si>
  <si>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</si>
  <si>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</si>
  <si>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</si>
  <si>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</si>
  <si>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</si>
  <si>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</si>
  <si>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</si>
  <si>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</si>
  <si>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</si>
  <si>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</si>
  <si>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</si>
  <si>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</si>
  <si>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</si>
  <si>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</si>
  <si>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</si>
  <si>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</si>
  <si>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</si>
  <si>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</si>
  <si>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</si>
  <si>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</si>
  <si>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</si>
  <si>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</si>
  <si>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</si>
  <si>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</si>
  <si>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</si>
  <si>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</si>
  <si>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</si>
  <si>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</si>
  <si>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</si>
  <si>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</si>
  <si>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</si>
  <si>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</si>
  <si>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</si>
  <si>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</si>
  <si>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</si>
  <si>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</si>
  <si>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</si>
  <si>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</si>
  <si>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</si>
  <si>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</si>
  <si>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</si>
  <si>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</si>
  <si>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</si>
  <si>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</si>
  <si>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</si>
  <si>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</si>
  <si>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</si>
  <si>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</si>
  <si>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</si>
  <si>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</si>
  <si>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</si>
  <si>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</si>
  <si>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</si>
  <si>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</si>
  <si>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</si>
  <si>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</si>
  <si>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</si>
  <si>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</si>
  <si>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</si>
  <si>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</si>
  <si>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</si>
  <si>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</si>
  <si>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</si>
  <si>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</si>
  <si>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</si>
  <si>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</si>
  <si>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</si>
  <si>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</si>
  <si>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</si>
  <si>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</si>
  <si>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</si>
  <si>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</si>
  <si>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</si>
  <si>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</si>
  <si>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</si>
  <si>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</si>
  <si>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</si>
  <si>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</si>
  <si>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</si>
  <si>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</si>
  <si>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</si>
  <si>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</si>
  <si>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</si>
  <si>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</si>
  <si>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</si>
  <si>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</si>
  <si>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</si>
  <si>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</si>
  <si>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</si>
  <si>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</si>
  <si>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</si>
  <si>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</si>
  <si>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</si>
  <si>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</si>
  <si>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</si>
  <si>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</si>
  <si>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</si>
  <si>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</si>
  <si>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</si>
  <si>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</si>
  <si>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</si>
  <si>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</si>
  <si>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</si>
  <si>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</si>
  <si>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</si>
  <si>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</si>
  <si>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</si>
  <si>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</si>
  <si>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</si>
  <si>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</si>
  <si>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</si>
  <si>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</si>
  <si>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</si>
  <si>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</si>
  <si>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</si>
  <si>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</si>
  <si>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</si>
  <si>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</si>
  <si>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</si>
  <si>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</si>
  <si>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</si>
  <si>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</si>
  <si>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</si>
  <si>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</si>
  <si>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</si>
  <si>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</si>
  <si>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</si>
  <si>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</si>
  <si>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</si>
  <si>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</si>
  <si>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</si>
  <si>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</si>
  <si>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</si>
  <si>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</si>
  <si>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</si>
  <si>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</si>
  <si>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</si>
  <si>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</si>
  <si>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</si>
  <si>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</si>
  <si>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</si>
  <si>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</si>
  <si>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</si>
  <si>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</si>
  <si>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</si>
  <si>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</si>
  <si>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</si>
  <si>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</si>
  <si>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</si>
  <si>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</si>
  <si>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</si>
  <si>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</si>
  <si>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</si>
  <si>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</si>
  <si>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</si>
  <si>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</si>
  <si>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</si>
  <si>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</si>
  <si>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</si>
  <si>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</si>
  <si>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</si>
  <si>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</si>
  <si>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</si>
  <si>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</si>
  <si>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</si>
  <si>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</si>
  <si>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</si>
  <si>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</si>
  <si>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</si>
  <si>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</si>
  <si>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</si>
  <si>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</si>
  <si>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</si>
  <si>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</si>
  <si>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</si>
  <si>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</si>
  <si>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</si>
  <si>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</si>
  <si>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</si>
  <si>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</si>
  <si>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</si>
  <si>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</si>
  <si>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</si>
  <si>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</si>
  <si>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</si>
  <si>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</si>
  <si>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</si>
  <si>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</si>
  <si>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</si>
  <si>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</si>
  <si>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</si>
  <si>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</si>
  <si>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</si>
  <si>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</si>
  <si>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</si>
  <si>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</si>
  <si>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</si>
  <si>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</si>
  <si>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</si>
  <si>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</si>
  <si>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</si>
  <si>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</si>
  <si>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</si>
  <si>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</si>
  <si>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</si>
  <si>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</si>
  <si>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</si>
  <si>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</si>
  <si>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</si>
  <si>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</si>
  <si>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</si>
  <si>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</si>
  <si>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</si>
  <si>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</si>
  <si>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</si>
  <si>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</si>
  <si>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</si>
  <si>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</si>
  <si>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</si>
  <si>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</si>
  <si>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</si>
  <si>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</si>
  <si>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</si>
  <si>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</si>
  <si>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</si>
  <si>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</si>
  <si>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</si>
  <si>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</si>
  <si>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</si>
  <si>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</si>
  <si>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</si>
  <si>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</si>
  <si>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</si>
  <si>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</si>
  <si>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</si>
  <si>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</si>
  <si>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</si>
  <si>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</si>
  <si>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</si>
  <si>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</si>
  <si>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</si>
  <si>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</si>
  <si>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</si>
  <si>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</si>
  <si>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</si>
  <si>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</si>
  <si>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</si>
  <si>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</si>
  <si>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</si>
  <si>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</si>
  <si>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</si>
  <si>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</si>
  <si>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</si>
  <si>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</si>
  <si>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</si>
  <si>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</si>
  <si>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</si>
  <si>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</si>
  <si>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</si>
  <si>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</si>
  <si>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</si>
  <si>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</si>
  <si>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</si>
  <si>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</si>
  <si>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</si>
  <si>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</si>
  <si>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</si>
  <si>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</si>
  <si>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</si>
  <si>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</si>
  <si>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</si>
  <si>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</si>
  <si>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</si>
  <si>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</si>
  <si>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</si>
  <si>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</si>
  <si>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</si>
  <si>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</si>
  <si>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</si>
  <si>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</si>
  <si>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</si>
  <si>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</si>
  <si>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</si>
  <si>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</si>
  <si>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</si>
  <si>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</si>
  <si>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</si>
  <si>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</si>
  <si>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</si>
  <si>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</si>
  <si>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</si>
  <si>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</si>
  <si>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</si>
  <si>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</si>
  <si>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</si>
  <si>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</si>
  <si>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</si>
  <si>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</si>
  <si>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</si>
  <si>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</si>
  <si>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</si>
  <si>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</si>
  <si>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</si>
  <si>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</si>
  <si>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</si>
  <si>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</si>
  <si>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</si>
  <si>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</si>
  <si>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</si>
  <si>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</si>
  <si>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</si>
  <si>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</si>
  <si>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</si>
  <si>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</si>
  <si>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</si>
  <si>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</si>
  <si>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</si>
  <si>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</si>
  <si>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</si>
  <si>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</si>
  <si>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</si>
  <si>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</si>
  <si>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</si>
  <si>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</si>
  <si>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</si>
  <si>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</si>
  <si>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</si>
  <si>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</si>
  <si>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</si>
  <si>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</si>
  <si>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</si>
  <si>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</si>
  <si>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</si>
  <si>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</si>
  <si>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</si>
  <si>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</si>
  <si>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</si>
  <si>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</si>
  <si>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</si>
  <si>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</si>
  <si>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</si>
  <si>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</si>
  <si>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</si>
  <si>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</si>
  <si>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</si>
  <si>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</si>
  <si>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</si>
  <si>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</si>
  <si>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</si>
  <si>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</si>
  <si>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</si>
  <si>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</si>
  <si>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</si>
  <si>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</si>
  <si>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</si>
  <si>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</si>
  <si>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</si>
  <si>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</si>
  <si>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</si>
  <si>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</si>
  <si>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</si>
  <si>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</si>
  <si>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</si>
  <si>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</si>
  <si>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</si>
  <si>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</si>
  <si>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</si>
  <si>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</si>
  <si>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</si>
  <si>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</si>
  <si>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</si>
  <si>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</si>
  <si>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</si>
  <si>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</si>
  <si>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</si>
  <si>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</si>
  <si>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</si>
  <si>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</si>
  <si>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</si>
  <si>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</si>
  <si>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</si>
  <si>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</si>
  <si>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</si>
  <si>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</si>
  <si>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</si>
  <si>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</si>
  <si>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</si>
  <si>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</si>
  <si>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</si>
  <si>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</si>
  <si>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</si>
  <si>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</si>
  <si>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</si>
  <si>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</si>
  <si>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</si>
  <si>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</si>
  <si>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</si>
  <si>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</si>
  <si>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</si>
  <si>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</si>
  <si>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</si>
  <si>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</si>
  <si>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</si>
  <si>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</si>
  <si>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</si>
  <si>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</si>
  <si>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</si>
  <si>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</si>
  <si>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</si>
  <si>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</si>
  <si>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</si>
  <si>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</si>
  <si>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</si>
  <si>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</si>
  <si>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</si>
  <si>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</si>
  <si>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</si>
  <si>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</si>
  <si>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</si>
  <si>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</si>
  <si>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</si>
  <si>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</si>
  <si>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</si>
  <si>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</si>
  <si>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</si>
  <si>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</si>
  <si>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</si>
  <si>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</si>
  <si>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</si>
  <si>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</si>
  <si>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</si>
  <si>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</si>
  <si>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</si>
  <si>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</si>
  <si>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</si>
  <si>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</si>
  <si>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</si>
  <si>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</si>
  <si>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</si>
  <si>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</si>
  <si>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</si>
  <si>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</si>
  <si>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</si>
  <si>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</si>
  <si>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</si>
  <si>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</si>
  <si>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</si>
  <si>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</si>
  <si>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</si>
  <si>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</si>
  <si>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</si>
  <si>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</si>
  <si>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</si>
  <si>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</si>
  <si>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</si>
  <si>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</si>
  <si>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</si>
  <si>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</si>
  <si>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</si>
  <si>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</si>
  <si>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</si>
  <si>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</si>
  <si>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</si>
  <si>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</si>
  <si>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</si>
  <si>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</si>
  <si>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</si>
  <si>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</si>
  <si>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</si>
  <si>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</si>
  <si>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</si>
  <si>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</si>
  <si>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</si>
  <si>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</si>
  <si>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</si>
  <si>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</si>
  <si>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</si>
  <si>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</si>
  <si>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</si>
  <si>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</si>
  <si>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</si>
  <si>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</si>
  <si>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</si>
  <si>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</si>
  <si>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</si>
  <si>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</si>
  <si>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</si>
  <si>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</si>
  <si>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</si>
  <si>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</si>
  <si>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</si>
  <si>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</si>
  <si>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</si>
  <si>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</si>
  <si>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</si>
  <si>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</si>
  <si>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</si>
  <si>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</si>
  <si>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</si>
  <si>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</si>
  <si>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</si>
  <si>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</si>
  <si>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</si>
  <si>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</si>
  <si>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</si>
  <si>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</si>
  <si>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</si>
  <si>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</si>
  <si>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</si>
  <si>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</si>
  <si>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</si>
  <si>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</si>
  <si>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</si>
  <si>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</si>
  <si>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</si>
  <si>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</si>
  <si>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</si>
  <si>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</si>
  <si>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</si>
  <si>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</si>
  <si>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</si>
  <si>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</si>
  <si>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</si>
  <si>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</si>
  <si>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</si>
  <si>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</si>
  <si>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</si>
  <si>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</si>
  <si>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</si>
  <si>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</si>
  <si>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</si>
  <si>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</si>
  <si>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</si>
  <si>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</si>
  <si>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</si>
  <si>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</si>
  <si>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</si>
  <si>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</si>
  <si>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</si>
  <si>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</si>
  <si>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</si>
  <si>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</si>
  <si>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</si>
  <si>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</si>
  <si>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</si>
  <si>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</si>
  <si>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</si>
  <si>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</si>
  <si>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</si>
  <si>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</si>
  <si>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</si>
  <si>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</si>
  <si>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</si>
  <si>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</si>
  <si>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</si>
  <si>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</si>
  <si>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</si>
  <si>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</si>
  <si>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</si>
  <si>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</si>
  <si>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</si>
  <si>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</si>
  <si>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</si>
  <si>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</si>
  <si>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</si>
  <si>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</si>
  <si>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</si>
  <si>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</si>
  <si>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</si>
  <si>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</si>
  <si>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</si>
  <si>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</si>
  <si>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</si>
  <si>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</si>
  <si>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</si>
  <si>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</si>
  <si>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</si>
  <si>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</si>
  <si>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</si>
  <si>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</si>
  <si>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</si>
  <si>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</si>
  <si>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</si>
  <si>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</si>
  <si>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</si>
  <si>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</si>
  <si>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</si>
  <si>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</si>
  <si>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</si>
  <si>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</si>
  <si>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</si>
  <si>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</si>
  <si>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</si>
  <si>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</si>
  <si>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</si>
  <si>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</si>
  <si>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</si>
  <si>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</si>
  <si>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</si>
  <si>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</si>
  <si>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</si>
  <si>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</si>
  <si>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</si>
  <si>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</si>
  <si>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</si>
  <si>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</si>
  <si>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</si>
  <si>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</si>
  <si>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</si>
  <si>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</si>
  <si>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</si>
  <si>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</si>
  <si>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</si>
  <si>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</si>
  <si>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</si>
  <si>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</si>
  <si>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</si>
  <si>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</si>
  <si>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</si>
  <si>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</si>
  <si>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</si>
  <si>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</si>
  <si>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</si>
  <si>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</si>
  <si>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</si>
  <si>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</si>
  <si>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</si>
  <si>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</si>
  <si>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</si>
  <si>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</si>
  <si>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</si>
  <si>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</si>
  <si>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</si>
  <si>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</si>
  <si>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</si>
  <si>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</si>
  <si>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</si>
  <si>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</si>
  <si>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</si>
  <si>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</si>
  <si>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</si>
  <si>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</si>
  <si>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</si>
  <si>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</si>
  <si>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</si>
  <si>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</si>
  <si>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</si>
  <si>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</si>
  <si>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</si>
  <si>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</si>
  <si>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</si>
  <si>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</si>
  <si>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</si>
  <si>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</si>
  <si>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</si>
  <si>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</si>
  <si>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</si>
  <si>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</si>
  <si>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</si>
  <si>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</si>
  <si>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</si>
  <si>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</si>
  <si>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</si>
  <si>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</si>
  <si>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</si>
  <si>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</si>
  <si>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</si>
  <si>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</si>
  <si>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</si>
  <si>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</si>
  <si>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</si>
  <si>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</si>
  <si>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</si>
  <si>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</si>
  <si>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</si>
  <si>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</si>
  <si>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</si>
  <si>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</si>
  <si>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</si>
  <si>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</si>
  <si>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</si>
  <si>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</si>
  <si>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</si>
  <si>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</si>
  <si>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</si>
  <si>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</si>
  <si>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</si>
  <si>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</si>
  <si>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</si>
  <si>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</si>
  <si>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</si>
  <si>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</si>
  <si>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</si>
  <si>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</si>
  <si>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</si>
  <si>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</si>
  <si>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</si>
  <si>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</si>
  <si>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</si>
  <si>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</si>
  <si>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</si>
  <si>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</si>
  <si>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</si>
  <si>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</si>
  <si>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</si>
  <si>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</si>
  <si>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</si>
  <si>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</si>
  <si>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</si>
  <si>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</si>
  <si>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</si>
  <si>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</si>
  <si>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</si>
  <si>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</si>
  <si>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</si>
  <si>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</si>
  <si>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</si>
  <si>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</si>
  <si>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</si>
  <si>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</si>
  <si>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</si>
  <si>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</si>
  <si>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</si>
  <si>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</si>
  <si>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</si>
  <si>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</si>
  <si>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</si>
  <si>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</si>
  <si>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</si>
  <si>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</si>
  <si>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</si>
  <si>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</si>
  <si>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</si>
  <si>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</si>
  <si>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</si>
  <si>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</si>
  <si>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</si>
  <si>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</si>
  <si>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</si>
  <si>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</si>
  <si>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</si>
  <si>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</si>
  <si>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</si>
  <si>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</si>
  <si>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</si>
  <si>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</si>
  <si>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</si>
  <si>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</si>
  <si>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</si>
  <si>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</si>
  <si>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</si>
  <si>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</si>
  <si>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</si>
  <si>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</si>
  <si>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</si>
  <si>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</si>
  <si>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</si>
  <si>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</si>
  <si>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</si>
  <si>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</si>
  <si>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</si>
  <si>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</si>
  <si>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</si>
  <si>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</si>
  <si>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</si>
  <si>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</si>
  <si>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</si>
  <si>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</si>
  <si>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</si>
  <si>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</si>
  <si>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</si>
  <si>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</si>
  <si>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</si>
  <si>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</si>
  <si>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</si>
  <si>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</si>
  <si>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</si>
  <si>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</si>
  <si>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</si>
  <si>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</si>
  <si>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</si>
  <si>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</si>
  <si>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</si>
  <si>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</si>
  <si>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</si>
  <si>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</si>
  <si>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</si>
  <si>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</si>
  <si>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</si>
  <si>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</si>
  <si>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</si>
  <si>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</si>
  <si>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</si>
  <si>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</si>
  <si>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</si>
  <si>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</si>
  <si>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</si>
  <si>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</si>
  <si>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</si>
  <si>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</si>
  <si>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</si>
  <si>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</si>
  <si>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</si>
  <si>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</si>
  <si>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</si>
  <si>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</si>
  <si>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</si>
  <si>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</si>
  <si>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</si>
  <si>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</si>
  <si>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</si>
  <si>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</si>
  <si>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</si>
  <si>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</si>
  <si>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</si>
  <si>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</si>
  <si>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</si>
  <si>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</si>
  <si>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</si>
  <si>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</si>
  <si>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</si>
  <si>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</si>
  <si>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</si>
  <si>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</si>
  <si>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</si>
  <si>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</si>
  <si>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</si>
  <si>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</si>
  <si>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</si>
  <si>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</si>
  <si>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</si>
  <si>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</si>
  <si>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</si>
  <si>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</si>
  <si>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</si>
  <si>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</si>
  <si>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</si>
  <si>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</si>
  <si>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</si>
  <si>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</si>
  <si>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</si>
  <si>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</si>
  <si>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</si>
  <si>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</si>
  <si>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</si>
  <si>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</si>
  <si>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</si>
  <si>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</si>
  <si>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</si>
  <si>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</si>
  <si>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</si>
  <si>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</si>
  <si>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</si>
  <si>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</si>
  <si>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</si>
  <si>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</si>
  <si>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</si>
  <si>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</si>
  <si>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</si>
  <si>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</si>
  <si>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</si>
  <si>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</si>
  <si>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</si>
  <si>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</si>
  <si>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</si>
  <si>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</si>
  <si>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</si>
  <si>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</si>
  <si>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</si>
  <si>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</si>
  <si>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</si>
  <si>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</si>
  <si>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</si>
  <si>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</si>
  <si>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</si>
  <si>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</si>
  <si>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</si>
  <si>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</si>
  <si>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</si>
  <si>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</si>
  <si>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</si>
  <si>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</si>
  <si>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</si>
  <si>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</si>
  <si>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</si>
  <si>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</si>
  <si>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</si>
  <si>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</si>
  <si>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</si>
  <si>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</si>
  <si>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</si>
  <si>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</si>
  <si>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</si>
  <si>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</si>
  <si>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</si>
  <si>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</si>
  <si>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</si>
  <si>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</si>
  <si>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</si>
  <si>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</si>
  <si>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</si>
  <si>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</si>
  <si>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</si>
  <si>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</si>
  <si>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</si>
  <si>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</si>
  <si>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</si>
  <si>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</si>
  <si>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</si>
  <si>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</si>
  <si>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</si>
  <si>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</si>
  <si>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</si>
  <si>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</si>
  <si>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</si>
  <si>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</si>
  <si>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</si>
  <si>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</si>
  <si>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</si>
  <si>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</si>
  <si>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</si>
  <si>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</si>
  <si>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</si>
  <si>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</si>
  <si>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</si>
  <si>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</si>
  <si>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</si>
  <si>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</si>
  <si>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</si>
  <si>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</si>
  <si>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</si>
  <si>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</si>
  <si>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</si>
  <si>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</si>
  <si>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</si>
  <si>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</si>
  <si>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</si>
  <si>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</si>
  <si>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</si>
  <si>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</si>
  <si>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</si>
  <si>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</si>
  <si>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</si>
  <si>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</si>
  <si>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</si>
  <si>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</si>
  <si>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</si>
  <si>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</si>
  <si>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</si>
  <si>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</si>
  <si>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</si>
  <si>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</si>
  <si>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</si>
  <si>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</si>
  <si>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</si>
  <si>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</si>
  <si>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</si>
  <si>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</si>
  <si>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</si>
  <si>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</si>
  <si>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</si>
  <si>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</si>
  <si>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</si>
  <si>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</si>
  <si>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</si>
  <si>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</si>
  <si>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</si>
  <si>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</si>
  <si>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</si>
  <si>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</si>
  <si>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</si>
  <si>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</si>
  <si>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</si>
  <si>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</si>
  <si>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</si>
  <si>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</si>
  <si>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</si>
  <si>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</si>
  <si>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</si>
  <si>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</si>
  <si>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</si>
  <si>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</si>
  <si>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</si>
  <si>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</si>
  <si>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</si>
  <si>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</si>
  <si>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</si>
  <si>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</si>
  <si>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</si>
  <si>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</si>
  <si>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</si>
  <si>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</si>
  <si>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</si>
  <si>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</si>
  <si>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</si>
  <si>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</si>
  <si>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</si>
  <si>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</si>
  <si>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</si>
  <si>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</si>
  <si>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</si>
  <si>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</si>
  <si>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</si>
  <si>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</si>
  <si>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</si>
  <si>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</si>
  <si>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</si>
  <si>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</si>
  <si>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</si>
  <si>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</si>
  <si>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</si>
  <si>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</si>
  <si>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</si>
  <si>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</si>
  <si>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</si>
  <si>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</si>
  <si>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</si>
  <si>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</si>
  <si>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</si>
  <si>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</si>
  <si>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</si>
  <si>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</si>
  <si>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</si>
  <si>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</si>
  <si>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</si>
  <si>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</si>
  <si>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</si>
  <si>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</si>
  <si>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</si>
  <si>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</si>
  <si>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</si>
  <si>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</si>
  <si>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</si>
  <si>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</si>
  <si>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</si>
  <si>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</si>
  <si>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</si>
  <si>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</si>
  <si>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</si>
  <si>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</si>
  <si>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</si>
  <si>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</si>
  <si>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</si>
  <si>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</si>
  <si>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</si>
  <si>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</si>
  <si>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</si>
  <si>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</si>
  <si>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</si>
  <si>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</si>
  <si>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</si>
  <si>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</si>
  <si>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</si>
  <si>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</si>
  <si>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</si>
  <si>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</si>
  <si>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</si>
  <si>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</si>
  <si>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</si>
  <si>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</si>
  <si>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</si>
  <si>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</si>
  <si>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</si>
  <si>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</si>
  <si>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</si>
  <si>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</si>
  <si>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</si>
  <si>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</si>
  <si>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</si>
  <si>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</si>
  <si>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</si>
  <si>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</si>
  <si>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</si>
  <si>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</si>
  <si>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</si>
  <si>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</si>
  <si>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</si>
  <si>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</si>
  <si>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</si>
  <si>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</si>
  <si>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</si>
  <si>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</si>
  <si>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</si>
  <si>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</si>
  <si>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</si>
  <si>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</si>
  <si>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</si>
  <si>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</si>
  <si>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</si>
  <si>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</si>
  <si>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</si>
  <si>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</si>
  <si>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</si>
  <si>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</si>
  <si>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</si>
  <si>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</si>
  <si>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</si>
  <si>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</si>
  <si>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</si>
  <si>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</si>
  <si>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</si>
  <si>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</si>
  <si>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</si>
  <si>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</si>
  <si>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</si>
  <si>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</si>
  <si>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</si>
  <si>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</si>
  <si>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</si>
  <si>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</si>
  <si>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</si>
  <si>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</si>
  <si>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</si>
  <si>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</si>
  <si>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</si>
  <si>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</si>
  <si>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</si>
  <si>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</si>
  <si>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</si>
  <si>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</si>
  <si>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</si>
  <si>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</si>
  <si>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</si>
  <si>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</si>
  <si>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</si>
  <si>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</si>
  <si>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</si>
  <si>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</si>
  <si>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</si>
  <si>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</si>
  <si>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</si>
  <si>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</si>
  <si>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</si>
  <si>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</si>
  <si>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</si>
  <si>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</si>
  <si>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</si>
  <si>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</si>
  <si>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</si>
  <si>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</si>
  <si>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</si>
  <si>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</si>
  <si>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</si>
  <si>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</si>
  <si>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</si>
  <si>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</si>
  <si>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</si>
  <si>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</si>
  <si>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</si>
  <si>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</si>
  <si>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</si>
  <si>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</si>
  <si>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</si>
  <si>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</si>
  <si>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</si>
  <si>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</si>
  <si>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</si>
  <si>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</si>
  <si>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</si>
  <si>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</si>
  <si>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</si>
  <si>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</si>
  <si>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</si>
  <si>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</si>
  <si>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</si>
  <si>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</si>
  <si>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</si>
  <si>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</si>
  <si>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</si>
  <si>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</si>
  <si>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</si>
  <si>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</si>
  <si>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</si>
  <si>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</si>
  <si>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</si>
  <si>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</si>
  <si>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</si>
  <si>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</si>
  <si>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</si>
  <si>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</si>
  <si>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</si>
  <si>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</si>
  <si>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</si>
  <si>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</si>
  <si>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</si>
  <si>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</si>
  <si>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</si>
  <si>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</si>
  <si>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</si>
  <si>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</si>
  <si>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</si>
  <si>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</si>
  <si>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</si>
  <si>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</si>
  <si>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</si>
  <si>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</si>
  <si>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</si>
  <si>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</si>
  <si>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</si>
  <si>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</si>
  <si>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</si>
  <si>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</si>
  <si>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</si>
  <si>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</si>
  <si>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</si>
  <si>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</si>
  <si>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</si>
  <si>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</si>
  <si>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</si>
  <si>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</si>
  <si>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</si>
  <si>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</si>
  <si>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</si>
  <si>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</si>
  <si>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</si>
  <si>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</si>
  <si>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</si>
  <si>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</si>
  <si>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</si>
  <si>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</si>
  <si>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</si>
  <si>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</si>
  <si>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</si>
  <si>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</si>
  <si>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</si>
  <si>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</si>
  <si>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</si>
  <si>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</si>
  <si>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</si>
  <si>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</si>
  <si>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</si>
  <si>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</si>
  <si>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</si>
  <si>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</si>
  <si>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</si>
  <si>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</si>
  <si>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</si>
  <si>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</si>
  <si>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</si>
  <si>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</si>
  <si>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</si>
  <si>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</si>
  <si>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</si>
  <si>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</si>
  <si>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</si>
  <si>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</si>
  <si>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</si>
  <si>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</si>
  <si>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</si>
  <si>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</si>
  <si>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</si>
  <si>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</si>
  <si>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</si>
  <si>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</si>
  <si>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</si>
  <si>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</si>
  <si>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</si>
  <si>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</si>
  <si>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</si>
  <si>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</si>
  <si>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</si>
  <si>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</si>
  <si>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</si>
  <si>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</si>
  <si>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</si>
  <si>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</si>
  <si>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</si>
  <si>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</si>
  <si>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</si>
  <si>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</si>
  <si>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</si>
  <si>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</si>
  <si>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</si>
  <si>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</si>
  <si>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</si>
  <si>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</si>
  <si>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</si>
  <si>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</si>
  <si>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</si>
  <si>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</si>
  <si>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</si>
  <si>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</si>
  <si>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</si>
  <si>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</si>
  <si>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</si>
  <si>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</si>
  <si>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</si>
  <si>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</si>
  <si>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</si>
  <si>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</si>
  <si>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</si>
  <si>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</si>
  <si>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</si>
  <si>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</si>
  <si>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</si>
  <si>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</si>
  <si>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</si>
  <si>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</si>
  <si>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</si>
  <si>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</si>
  <si>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</si>
  <si>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</si>
  <si>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</si>
  <si>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</si>
  <si>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</si>
  <si>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</si>
  <si>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</si>
  <si>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</si>
  <si>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</si>
  <si>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</si>
  <si>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</si>
  <si>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</si>
  <si>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</si>
  <si>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</si>
  <si>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</si>
  <si>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</si>
  <si>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</si>
  <si>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</si>
  <si>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</si>
  <si>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</si>
  <si>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</si>
  <si>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</si>
  <si>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</si>
  <si>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</si>
  <si>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</si>
  <si>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</si>
  <si>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</si>
  <si>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</si>
  <si>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</si>
  <si>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</si>
  <si>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</si>
  <si>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</si>
  <si>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</si>
  <si>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</si>
  <si>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</si>
  <si>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</si>
  <si>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</si>
  <si>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</si>
  <si>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</si>
  <si>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</si>
  <si>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</si>
  <si>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</si>
  <si>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</si>
  <si>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</si>
  <si>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</si>
  <si>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</si>
  <si>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</si>
  <si>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</si>
  <si>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</si>
  <si>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</si>
  <si>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</si>
  <si>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</si>
  <si>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</si>
  <si>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</si>
  <si>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</si>
  <si>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</si>
  <si>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</si>
  <si>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</si>
  <si>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</si>
  <si>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</si>
  <si>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</si>
  <si>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</si>
  <si>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</si>
  <si>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</si>
  <si>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</si>
  <si>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</si>
  <si>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</si>
  <si>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</si>
  <si>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</si>
  <si>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</si>
  <si>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</si>
  <si>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</si>
  <si>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</si>
  <si>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</si>
  <si>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</si>
  <si>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</si>
  <si>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</si>
  <si>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</si>
  <si>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</si>
  <si>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</si>
  <si>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</si>
  <si>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</si>
  <si>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</si>
  <si>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</si>
  <si>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</si>
  <si>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</si>
  <si>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</si>
  <si>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</si>
  <si>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</si>
  <si>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</si>
  <si>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</si>
  <si>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</si>
  <si>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</si>
  <si>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</si>
  <si>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</si>
  <si>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</si>
  <si>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</si>
  <si>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</si>
  <si>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</si>
  <si>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</si>
  <si>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</si>
  <si>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</si>
  <si>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</si>
  <si>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</si>
  <si>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</si>
  <si>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</si>
  <si>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</si>
  <si>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</si>
  <si>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</si>
  <si>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</si>
  <si>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</si>
  <si>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</si>
  <si>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</si>
  <si>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</si>
  <si>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</si>
  <si>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</si>
  <si>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</si>
  <si>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</si>
  <si>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</si>
  <si>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</si>
  <si>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</si>
  <si>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</si>
  <si>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</si>
  <si>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</si>
  <si>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</si>
  <si>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</si>
  <si>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</si>
  <si>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</si>
  <si>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</si>
  <si>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</si>
  <si>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</si>
  <si>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</si>
  <si>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</si>
  <si>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</si>
  <si>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</si>
  <si>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</si>
  <si>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</si>
  <si>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</si>
  <si>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</si>
  <si>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</si>
  <si>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</si>
  <si>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</si>
  <si>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</si>
  <si>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</si>
  <si>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</si>
  <si>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</si>
  <si>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</si>
  <si>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</si>
  <si>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</si>
  <si>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</si>
  <si>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</si>
  <si>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</si>
  <si>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</si>
  <si>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</si>
  <si>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</si>
  <si>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</si>
  <si>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</si>
  <si>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</si>
  <si>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</si>
  <si>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</si>
  <si>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</si>
  <si>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</si>
  <si>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</si>
  <si>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</si>
  <si>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</si>
  <si>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</si>
  <si>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</si>
  <si>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</si>
  <si>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</si>
  <si>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</si>
  <si>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</si>
  <si>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</si>
  <si>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</si>
  <si>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</si>
  <si>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</si>
  <si>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</si>
  <si>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</si>
  <si>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</si>
  <si>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</si>
  <si>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</si>
  <si>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</si>
  <si>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</si>
  <si>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</si>
  <si>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</si>
  <si>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</si>
  <si>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</si>
  <si>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</si>
  <si>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</si>
  <si>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</si>
  <si>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</si>
  <si>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</si>
  <si>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</si>
  <si>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</si>
  <si>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</si>
  <si>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</si>
  <si>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</si>
  <si>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</si>
  <si>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</si>
  <si>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</si>
  <si>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</si>
  <si>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</si>
  <si>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</si>
  <si>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</si>
  <si>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</si>
  <si>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</si>
  <si>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</si>
  <si>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</si>
  <si>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</si>
  <si>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</si>
  <si>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</si>
  <si>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</si>
  <si>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</si>
  <si>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</si>
  <si>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</si>
  <si>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</si>
  <si>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</si>
  <si>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</si>
  <si>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</si>
  <si>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</si>
  <si>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</si>
  <si>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</si>
  <si>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</si>
  <si>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</si>
  <si>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</si>
  <si>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</si>
  <si>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</si>
  <si>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</si>
  <si>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</si>
  <si>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</si>
  <si>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</si>
  <si>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</si>
  <si>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</si>
  <si>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</si>
  <si>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</si>
  <si>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</si>
  <si>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</si>
  <si>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</si>
  <si>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</si>
  <si>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</si>
  <si>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</si>
  <si>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</si>
  <si>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</si>
  <si>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</si>
  <si>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</si>
  <si>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</si>
  <si>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</si>
  <si>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</si>
  <si>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</si>
  <si>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</si>
  <si>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</si>
  <si>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</si>
  <si>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</si>
  <si>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</si>
  <si>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</si>
  <si>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</si>
  <si>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</si>
  <si>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</si>
  <si>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</si>
  <si>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</si>
  <si>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</si>
  <si>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</si>
  <si>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</si>
  <si>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</si>
  <si>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</si>
  <si>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</si>
  <si>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</si>
  <si>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</si>
  <si>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</si>
  <si>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</si>
  <si>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</si>
  <si>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</si>
  <si>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</si>
  <si>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</si>
  <si>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</si>
  <si>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</si>
  <si>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</si>
  <si>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</si>
  <si>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</si>
  <si>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</si>
  <si>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</si>
  <si>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</si>
  <si>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</si>
  <si>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</si>
  <si>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</si>
  <si>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</si>
  <si>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</si>
  <si>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</si>
  <si>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</si>
  <si>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</si>
  <si>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</si>
  <si>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</si>
  <si>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</si>
  <si>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</si>
  <si>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</si>
  <si>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</si>
  <si>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</si>
  <si>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</si>
  <si>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</si>
  <si>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</si>
  <si>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</si>
  <si>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</si>
  <si>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</si>
  <si>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</si>
  <si>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</si>
  <si>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</si>
  <si>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</si>
  <si>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</si>
  <si>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</si>
  <si>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</si>
  <si>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</si>
  <si>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</si>
  <si>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</si>
  <si>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</si>
  <si>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</si>
  <si>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</si>
  <si>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</si>
  <si>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</si>
  <si>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</si>
  <si>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</si>
  <si>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</si>
  <si>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</si>
  <si>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</si>
  <si>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</si>
  <si>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</si>
  <si>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</si>
  <si>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</si>
  <si>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</si>
  <si>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</si>
  <si>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</si>
  <si>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</si>
  <si>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</si>
  <si>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</si>
  <si>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</si>
  <si>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</si>
  <si>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</si>
  <si>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</si>
  <si>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</si>
  <si>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</si>
  <si>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</si>
  <si>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</si>
  <si>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</si>
  <si>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</si>
  <si>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</si>
  <si>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</si>
  <si>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</si>
  <si>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</si>
  <si>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</si>
  <si>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</si>
  <si>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</si>
  <si>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</si>
  <si>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</si>
  <si>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</si>
  <si>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</si>
  <si>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</si>
  <si>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</si>
  <si>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</si>
  <si>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</si>
  <si>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</si>
  <si>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EDAC INC</t>
  </si>
  <si>
    <t>161 Alden Rd, Units 7 &amp; 8, Markham ON, Canada, L3R 3W7</t>
  </si>
  <si>
    <t>Mit Patel</t>
  </si>
  <si>
    <t>mpatel@edac.net</t>
  </si>
  <si>
    <t xml:space="preserve">(416) 754-3322   </t>
  </si>
  <si>
    <t>Quality Engineer</t>
  </si>
  <si>
    <t>100%</t>
  </si>
  <si>
    <t>WWW.edac.net</t>
  </si>
  <si>
    <t>cid002030</t>
  </si>
  <si>
    <t>CID001147</t>
    <phoneticPr fontId="101" type="noConversion"/>
  </si>
  <si>
    <t>CID000855</t>
    <phoneticPr fontId="101" type="noConversion"/>
  </si>
  <si>
    <t>CID002180</t>
    <phoneticPr fontId="101" type="noConversion"/>
  </si>
  <si>
    <t>CID001070</t>
    <phoneticPr fontId="10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</si>
</sst>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patel@edac.net"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edac.net/" TargetMode="External"/><Relationship Id="rId4" Type="http://schemas.openxmlformats.org/officeDocument/2006/relationships/hyperlink" Target="mailto:mpatel@edac.net"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abSelected="1"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3.2">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399999999999999">
      <c r="A13" s="302"/>
      <c r="B13" s="2">
        <v>1</v>
      </c>
      <c r="C13" s="27" t="s">
        <v>1057</v>
      </c>
      <c r="D13" s="28" t="s">
        <v>847</v>
      </c>
      <c r="E13" s="163" t="s">
        <v>824</v>
      </c>
      <c r="F13" s="163"/>
      <c r="G13" s="25"/>
    </row>
    <row r="14" spans="1:7" ht="30.6">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55" customHeight="1">
      <c r="A29" s="302"/>
      <c r="B29" s="315"/>
      <c r="C29" s="309"/>
      <c r="D29" s="312"/>
      <c r="E29" s="300"/>
      <c r="F29" s="165" t="s">
        <v>57</v>
      </c>
      <c r="G29" s="25"/>
    </row>
    <row r="30" spans="1:7" ht="62.5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12.2">
      <c r="A36" s="302"/>
      <c r="B36" s="316"/>
      <c r="C36" s="310"/>
      <c r="D36" s="313"/>
      <c r="E36" s="301"/>
      <c r="F36" s="166" t="s">
        <v>65</v>
      </c>
      <c r="G36" s="25"/>
    </row>
    <row r="37" spans="1:7" ht="102">
      <c r="A37" s="302"/>
      <c r="B37" s="141">
        <v>3.01</v>
      </c>
      <c r="C37" s="142" t="s">
        <v>66</v>
      </c>
      <c r="D37" s="28" t="s">
        <v>2203</v>
      </c>
      <c r="E37" s="167" t="s">
        <v>1294</v>
      </c>
      <c r="F37" s="168" t="s">
        <v>1396</v>
      </c>
      <c r="G37" s="25"/>
    </row>
    <row r="38" spans="1:7" ht="81.599999999999994">
      <c r="A38" s="302"/>
      <c r="B38" s="141">
        <v>3.02</v>
      </c>
      <c r="C38" s="142" t="s">
        <v>1326</v>
      </c>
      <c r="D38" s="28" t="s">
        <v>2204</v>
      </c>
      <c r="E38" s="167" t="s">
        <v>1341</v>
      </c>
      <c r="F38" s="168" t="s">
        <v>1397</v>
      </c>
      <c r="G38" s="25"/>
    </row>
    <row r="39" spans="1:7" ht="81.599999999999994">
      <c r="A39" s="302"/>
      <c r="B39" s="150">
        <v>4</v>
      </c>
      <c r="C39" s="149" t="s">
        <v>1492</v>
      </c>
      <c r="D39" s="28" t="s">
        <v>2205</v>
      </c>
      <c r="E39" s="27" t="s">
        <v>2151</v>
      </c>
      <c r="F39" s="27" t="s">
        <v>1493</v>
      </c>
      <c r="G39" s="25"/>
    </row>
    <row r="40" spans="1:7" ht="40.799999999999997">
      <c r="A40" s="302"/>
      <c r="B40" s="141">
        <v>4.01</v>
      </c>
      <c r="C40" s="149" t="s">
        <v>1492</v>
      </c>
      <c r="D40" s="28" t="s">
        <v>2207</v>
      </c>
      <c r="E40" s="27" t="s">
        <v>2163</v>
      </c>
      <c r="F40" s="27" t="s">
        <v>2167</v>
      </c>
      <c r="G40" s="25"/>
    </row>
    <row r="41" spans="1:7" ht="40.799999999999997">
      <c r="A41" s="302"/>
      <c r="B41" s="141" t="s">
        <v>2194</v>
      </c>
      <c r="C41" s="149" t="s">
        <v>1492</v>
      </c>
      <c r="D41" s="28" t="s">
        <v>2206</v>
      </c>
      <c r="E41" s="27" t="s">
        <v>2197</v>
      </c>
      <c r="F41" s="27" t="s">
        <v>2195</v>
      </c>
      <c r="G41" s="25"/>
    </row>
    <row r="42" spans="1:7" ht="40.799999999999997">
      <c r="A42" s="302"/>
      <c r="B42" s="141" t="s">
        <v>2228</v>
      </c>
      <c r="C42" s="149" t="s">
        <v>1492</v>
      </c>
      <c r="D42" s="28" t="s">
        <v>2233</v>
      </c>
      <c r="E42" s="27" t="s">
        <v>2196</v>
      </c>
      <c r="F42" s="27" t="s">
        <v>2229</v>
      </c>
      <c r="G42" s="25"/>
    </row>
    <row r="43" spans="1:7" ht="112.2">
      <c r="A43" s="302"/>
      <c r="B43" s="160">
        <v>4.0999999999999996</v>
      </c>
      <c r="C43" s="149" t="s">
        <v>2232</v>
      </c>
      <c r="D43" s="161">
        <v>42867</v>
      </c>
      <c r="E43" s="169" t="s">
        <v>2235</v>
      </c>
      <c r="F43" s="27" t="s">
        <v>2234</v>
      </c>
      <c r="G43" s="25"/>
    </row>
    <row r="44" spans="1:7" ht="71.400000000000006">
      <c r="A44" s="302"/>
      <c r="B44" s="160">
        <v>4.2</v>
      </c>
      <c r="C44" s="149" t="s">
        <v>2232</v>
      </c>
      <c r="D44" s="161">
        <v>42704</v>
      </c>
      <c r="E44" s="169" t="s">
        <v>2431</v>
      </c>
      <c r="F44" s="27" t="s">
        <v>2406</v>
      </c>
      <c r="G44" s="25"/>
    </row>
    <row r="45" spans="1:7" ht="132.6">
      <c r="A45" s="302"/>
      <c r="B45" s="202">
        <v>5</v>
      </c>
      <c r="C45" s="149" t="s">
        <v>2232</v>
      </c>
      <c r="D45" s="161">
        <v>42867</v>
      </c>
      <c r="E45" s="169" t="s">
        <v>12652</v>
      </c>
      <c r="F45" s="27" t="s">
        <v>12374</v>
      </c>
      <c r="G45" s="25"/>
    </row>
    <row r="46" spans="1:7" ht="30.6">
      <c r="A46" s="302"/>
      <c r="B46" s="160">
        <v>5.01</v>
      </c>
      <c r="C46" s="149" t="s">
        <v>2232</v>
      </c>
      <c r="D46" s="161">
        <v>42907</v>
      </c>
      <c r="E46" s="169" t="s">
        <v>15329</v>
      </c>
      <c r="F46" s="27" t="s">
        <v>12374</v>
      </c>
      <c r="G46" s="25"/>
    </row>
    <row r="47" spans="1:7" ht="61.2">
      <c r="A47" s="302"/>
      <c r="B47" s="160">
        <v>5.0999999999999996</v>
      </c>
      <c r="C47" s="149" t="s">
        <v>2232</v>
      </c>
      <c r="D47" s="161">
        <v>43070</v>
      </c>
      <c r="E47" s="169" t="s">
        <v>12862</v>
      </c>
      <c r="F47" s="27" t="s">
        <v>12863</v>
      </c>
      <c r="G47" s="25"/>
    </row>
    <row r="48" spans="1:7" ht="51">
      <c r="A48" s="302"/>
      <c r="B48" s="160">
        <v>5.1100000000000003</v>
      </c>
      <c r="C48" s="149" t="s">
        <v>13097</v>
      </c>
      <c r="D48" s="161">
        <v>43217</v>
      </c>
      <c r="E48" s="169" t="s">
        <v>13199</v>
      </c>
      <c r="F48" s="27" t="s">
        <v>13124</v>
      </c>
      <c r="G48" s="25"/>
    </row>
    <row r="49" spans="1:7" ht="51">
      <c r="A49" s="302"/>
      <c r="B49" s="160">
        <v>5.12</v>
      </c>
      <c r="C49" s="149" t="s">
        <v>13097</v>
      </c>
      <c r="D49" s="161">
        <v>43581</v>
      </c>
      <c r="E49" s="169" t="s">
        <v>13199</v>
      </c>
      <c r="F49" s="27" t="s">
        <v>13741</v>
      </c>
      <c r="G49" s="25"/>
    </row>
    <row r="50" spans="1:7" ht="71.400000000000006">
      <c r="A50" s="302"/>
      <c r="B50" s="202">
        <v>6</v>
      </c>
      <c r="C50" s="149" t="s">
        <v>13097</v>
      </c>
      <c r="D50" s="161">
        <v>43964</v>
      </c>
      <c r="E50" s="169" t="s">
        <v>13953</v>
      </c>
      <c r="F50" s="27" t="s">
        <v>13744</v>
      </c>
      <c r="G50" s="25"/>
    </row>
    <row r="51" spans="1:7" ht="40.799999999999997">
      <c r="A51" s="302"/>
      <c r="B51" s="160">
        <v>6.01</v>
      </c>
      <c r="C51" s="149" t="s">
        <v>13097</v>
      </c>
      <c r="D51" s="161">
        <v>43970</v>
      </c>
      <c r="E51" s="169" t="s">
        <v>15330</v>
      </c>
      <c r="F51" s="169" t="s">
        <v>13744</v>
      </c>
      <c r="G51" s="25"/>
    </row>
    <row r="52" spans="1:7" ht="40.799999999999997">
      <c r="A52" s="302"/>
      <c r="B52" s="160">
        <v>6.1</v>
      </c>
      <c r="C52" s="149" t="s">
        <v>13097</v>
      </c>
      <c r="D52" s="161">
        <v>44314</v>
      </c>
      <c r="E52" s="169" t="s">
        <v>15323</v>
      </c>
      <c r="F52" s="169" t="s">
        <v>14913</v>
      </c>
      <c r="G52" s="25"/>
    </row>
    <row r="53" spans="1:7" ht="40.799999999999997">
      <c r="A53" s="302"/>
      <c r="B53" s="160">
        <v>6.2</v>
      </c>
      <c r="C53" s="149" t="s">
        <v>13097</v>
      </c>
      <c r="D53" s="161">
        <v>44678</v>
      </c>
      <c r="E53" s="169" t="s">
        <v>15323</v>
      </c>
      <c r="F53" s="169" t="s">
        <v>15322</v>
      </c>
      <c r="G53" s="25"/>
    </row>
    <row r="54" spans="1:7" ht="40.799999999999997">
      <c r="A54" s="302"/>
      <c r="B54" s="160">
        <v>6.21</v>
      </c>
      <c r="C54" s="149" t="s">
        <v>13097</v>
      </c>
      <c r="D54" s="161">
        <v>44687</v>
      </c>
      <c r="E54" s="169" t="s">
        <v>15331</v>
      </c>
      <c r="F54" s="169" t="s">
        <v>15322</v>
      </c>
      <c r="G54" s="25"/>
    </row>
    <row r="55" spans="1:7" ht="40.799999999999997">
      <c r="A55" s="302"/>
      <c r="B55" s="160">
        <v>6.22</v>
      </c>
      <c r="C55" s="149" t="s">
        <v>13097</v>
      </c>
      <c r="D55" s="275">
        <v>44692</v>
      </c>
      <c r="E55" s="169" t="s">
        <v>15330</v>
      </c>
      <c r="F55" s="169" t="s">
        <v>15322</v>
      </c>
      <c r="G55" s="25"/>
    </row>
    <row r="56" spans="1:7" ht="51">
      <c r="A56" s="302"/>
      <c r="B56" s="202">
        <v>6.3</v>
      </c>
      <c r="C56" s="149" t="s">
        <v>13097</v>
      </c>
      <c r="D56" s="275">
        <v>45051</v>
      </c>
      <c r="E56" s="169" t="s">
        <v>15590</v>
      </c>
      <c r="F56" s="169" t="s">
        <v>15371</v>
      </c>
      <c r="G56" s="25"/>
    </row>
    <row r="57" spans="1:7" ht="40.799999999999997">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49999999999997" customHeight="1">
      <c r="A59" s="302"/>
      <c r="B59" s="202">
        <v>6.5</v>
      </c>
      <c r="C59" s="149" t="s">
        <v>13097</v>
      </c>
      <c r="D59" s="275">
        <v>45772</v>
      </c>
      <c r="E59" s="169" t="s">
        <v>15669</v>
      </c>
      <c r="F59" s="169" t="s">
        <v>15720</v>
      </c>
      <c r="G59" s="25"/>
    </row>
    <row r="60" spans="1:7" ht="13.2" thickBot="1">
      <c r="A60" s="303"/>
      <c r="B60" s="304" t="str">
        <f ca="1">OFFSET(L!$C$1,MATCH("General"&amp;"Cpy",L!$A:$A,0)-1,SL,,)</f>
        <v>© 2025 Responsible Minerals Initiative. All rights reserved.</v>
      </c>
      <c r="C60" s="304"/>
      <c r="D60" s="304"/>
      <c r="E60" s="304"/>
      <c r="F60" s="30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12D10FB-B370-41EC-9D88-A6B3ECE9595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1158EE1-4BFA-4E0E-9181-F0167D7B55D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81"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15821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45797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15823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15823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15824</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13880</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mailto:mpatel@edac.net" xr:uid="{A7C5C286-B012-42E8-BD37-24F962DF22DE}"/>
    <hyperlink ref="D20" r:id="rId4" display="mailto:mpatel@edac.net" xr:uid="{30A75411-D6F4-4678-8DB4-D6E30B6B3FF5}"/>
    <hyperlink ref="G77" r:id="rId5" xr:uid="{D0F7F595-B11E-45AE-88A0-749BF70B2CF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G11" sqref="G11"/>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15825</v>
      </c>
      <c r="B5" s="182" t="s">
        <v>1098</v>
      </c>
      <c r="C5" s="186" t="s">
        <v>2440</v>
      </c>
      <c r="D5" s="230"/>
      <c r="E5" s="182" t="s">
        <v>1062</v>
      </c>
      <c r="F5" s="182" t="s">
        <v>722</v>
      </c>
      <c r="G5" s="182" t="s">
        <v>13177</v>
      </c>
      <c r="H5" s="183">
        <f ca="1">IF(ISERROR($V5),"",OFFSET('Smelter Look-up'!$G$4,$V5-4,0))</f>
        <v>0</v>
      </c>
      <c r="I5" s="184" t="str">
        <f ca="1">IF(ISERROR($V5),"",OFFSET('Smelter Look-up'!$H$4,$V5-4,0))</f>
        <v>Newburn</v>
      </c>
      <c r="J5" s="184" t="str">
        <f ca="1">IF(ISERROR($V5),"",OFFSET('Smelter Look-up'!$I$4,$V5-4,0))</f>
        <v>Western Australia</v>
      </c>
      <c r="K5" s="224"/>
      <c r="L5" s="224"/>
      <c r="M5" s="224"/>
      <c r="N5" s="224"/>
      <c r="O5" s="224"/>
      <c r="P5" s="185"/>
      <c r="Q5" s="225"/>
      <c r="R5" s="182" t="str">
        <f ca="1">IF(ISERROR($V5),"",OFFSET('Smelter Look-up'!$C$4,$V5-4,0)&amp;"")</f>
        <v>Western Australian Mint (T/a The Perth Mint)</v>
      </c>
      <c r="S5" s="181" t="str">
        <f ca="1">IF(B5="","",IF(ISERROR(MATCH($E5,CL,0)),"Unknown",INDIRECT("'C'!$A$"&amp;MATCH($E5,CL,0)+1)))</f>
        <v>AU</v>
      </c>
      <c r="T5" s="181" t="str">
        <f ca="1">IF(B5="","",IF(ISERROR(MATCH($J5,SorP!$B$1:$B$6226,0)),"",INDIRECT("'SorP'!$A$"&amp;MATCH($S5&amp;$J5,SorP!C:C,0))))</f>
        <v>AU-WA</v>
      </c>
      <c r="U5" s="201"/>
      <c r="V5" s="226">
        <f>IF(C5="",NA(),IF(OR(C5="Smelter not listed",C5="Smelter not yet identified"),MATCH($B5&amp;$D5,'Smelter Look-up'!$J:$J,0),MATCH($B5&amp;$C5,'Smelter Look-up'!$J:$J,0)))</f>
        <v>306</v>
      </c>
      <c r="X5" s="227">
        <f t="shared" ref="X5" si="0">IF(AND(C5="Smelter not listed",OR(LEN(D5)=0,LEN(E5)=0)),1,0)</f>
        <v>0</v>
      </c>
      <c r="AB5" s="228" t="str">
        <f t="shared" ref="AB5" si="1">B5&amp;C5</f>
        <v>GoldWestern Australian Mint (T/a The Perth Mint)</v>
      </c>
    </row>
    <row r="6" spans="1:34" s="227" customFormat="1" ht="19.95" customHeight="1">
      <c r="A6" s="262" t="s">
        <v>2230</v>
      </c>
      <c r="B6" s="182" t="s">
        <v>1099</v>
      </c>
      <c r="C6" s="186" t="s">
        <v>2287</v>
      </c>
      <c r="D6" s="230"/>
      <c r="E6" s="182" t="s">
        <v>1069</v>
      </c>
      <c r="F6" s="182" t="s">
        <v>2230</v>
      </c>
      <c r="G6" s="182" t="s">
        <v>13177</v>
      </c>
      <c r="H6" s="183">
        <f ca="1">IF(ISERROR($V6),"",OFFSET('Smelter Look-up'!$G$4,$V6-4,0))</f>
        <v>0</v>
      </c>
      <c r="I6" s="184" t="str">
        <f ca="1">IF(ISERROR($V6),"",OFFSET('Smelter Look-up'!$H$4,$V6-4,0))</f>
        <v>Chenzhou</v>
      </c>
      <c r="J6" s="184" t="str">
        <f ca="1">IF(ISERROR($V6),"",OFFSET('Smelter Look-up'!$I$4,$V6-4,0))</f>
        <v>Hunan Sheng</v>
      </c>
      <c r="K6" s="224"/>
      <c r="L6" s="224"/>
      <c r="M6" s="224"/>
      <c r="N6" s="224"/>
      <c r="O6" s="224"/>
      <c r="P6" s="185"/>
      <c r="Q6" s="225"/>
      <c r="R6" s="182" t="str">
        <f ca="1">IF(ISERROR($V6),"",OFFSET('Smelter Look-up'!$C$4,$V6-4,0)&amp;"")</f>
        <v>Chenzhou Yunxiang Mining and Metallurgy Co., Ltd.</v>
      </c>
      <c r="S6" s="181" t="str">
        <f t="shared" ref="S6:S37" ca="1" si="2">IF(B6="","",IF(ISERROR(MATCH($E6,CL,0)),"Unknown",INDIRECT("'C'!$A$"&amp;MATCH($E6,CL,0)+1)))</f>
        <v>CN</v>
      </c>
      <c r="T6" s="181" t="str">
        <f ca="1">IF(B6="","",IF(ISERROR(MATCH($J6,SorP!$B$1:$B$6226,0)),"",INDIRECT("'SorP'!$A$"&amp;MATCH($S6&amp;$J6,SorP!C:C,0))))</f>
        <v>CN-HN</v>
      </c>
      <c r="U6" s="201"/>
      <c r="V6" s="226">
        <f>IF(C6="",NA(),IF(OR(C6="Smelter not listed",C6="Smelter not yet identified"),MATCH($B6&amp;$D6,'Smelter Look-up'!$J:$J,0),MATCH($B6&amp;$C6,'Smelter Look-up'!$J:$J,0)))</f>
        <v>408</v>
      </c>
      <c r="X6" s="227">
        <f t="shared" ref="X6:X37" si="3">IF(AND(C6="Smelter not listed",OR(LEN(D6)=0,LEN(E6)=0)),1,0)</f>
        <v>0</v>
      </c>
      <c r="AB6" s="228" t="str">
        <f t="shared" ref="AB6:AB37" si="4">B6&amp;C6</f>
        <v>TinChenzhou Yunxiang Mining and Metallurgy Co., Ltd.</v>
      </c>
    </row>
    <row r="7" spans="1:34" s="227" customFormat="1" ht="19.95" customHeight="1">
      <c r="A7" s="262" t="s">
        <v>15826</v>
      </c>
      <c r="B7" s="182" t="s">
        <v>1098</v>
      </c>
      <c r="C7" s="186" t="s">
        <v>1585</v>
      </c>
      <c r="D7" s="230"/>
      <c r="E7" s="182" t="s">
        <v>1069</v>
      </c>
      <c r="F7" s="182" t="s">
        <v>1586</v>
      </c>
      <c r="G7" s="182" t="s">
        <v>13177</v>
      </c>
      <c r="H7" s="183">
        <f ca="1">IF(ISERROR($V7),"",OFFSET('Smelter Look-up'!$G$4,$V7-4,0))</f>
        <v>0</v>
      </c>
      <c r="I7" s="184" t="str">
        <f ca="1">IF(ISERROR($V7),"",OFFSET('Smelter Look-up'!$H$4,$V7-4,0))</f>
        <v>Suzhou</v>
      </c>
      <c r="J7" s="184" t="str">
        <f ca="1">IF(ISERROR($V7),"",OFFSET('Smelter Look-up'!$I$4,$V7-4,0))</f>
        <v>Jiangsu Sheng</v>
      </c>
      <c r="K7" s="224"/>
      <c r="L7" s="224"/>
      <c r="M7" s="224"/>
      <c r="N7" s="224"/>
      <c r="O7" s="224"/>
      <c r="P7" s="185"/>
      <c r="Q7" s="225"/>
      <c r="R7" s="182" t="str">
        <f ca="1">IF(ISERROR($V7),"",OFFSET('Smelter Look-up'!$C$4,$V7-4,0)&amp;"")</f>
        <v>Metalor Technologies (Suzhou) Ltd.</v>
      </c>
      <c r="S7" s="181" t="str">
        <f t="shared" ca="1" si="2"/>
        <v>CN</v>
      </c>
      <c r="T7" s="181" t="str">
        <f ca="1">IF(B7="","",IF(ISERROR(MATCH($J7,SorP!$B$1:$B$6226,0)),"",INDIRECT("'SorP'!$A$"&amp;MATCH($S7&amp;$J7,SorP!C:C,0))))</f>
        <v>CN-JS</v>
      </c>
      <c r="U7" s="201"/>
      <c r="V7" s="226">
        <f>IF(C7="",NA(),IF(OR(C7="Smelter not listed",C7="Smelter not yet identified"),MATCH($B7&amp;$D7,'Smelter Look-up'!$J:$J,0),MATCH($B7&amp;$C7,'Smelter Look-up'!$J:$J,0)))</f>
        <v>180</v>
      </c>
      <c r="X7" s="227">
        <f t="shared" si="3"/>
        <v>0</v>
      </c>
      <c r="AB7" s="228" t="str">
        <f t="shared" si="4"/>
        <v>GoldMetalor Technologies (Suzhou) Ltd.</v>
      </c>
    </row>
    <row r="8" spans="1:34" s="227" customFormat="1" ht="19.95" customHeight="1">
      <c r="A8" s="262" t="s">
        <v>15827</v>
      </c>
      <c r="B8" s="182" t="s">
        <v>1098</v>
      </c>
      <c r="C8" s="186" t="s">
        <v>2251</v>
      </c>
      <c r="D8" s="230"/>
      <c r="E8" s="182" t="s">
        <v>1069</v>
      </c>
      <c r="F8" s="182" t="s">
        <v>668</v>
      </c>
      <c r="G8" s="182" t="s">
        <v>13177</v>
      </c>
      <c r="H8" s="183">
        <f ca="1">IF(ISERROR($V8),"",OFFSET('Smelter Look-up'!$G$4,$V8-4,0))</f>
        <v>0</v>
      </c>
      <c r="I8" s="184" t="str">
        <f ca="1">IF(ISERROR($V8),"",OFFSET('Smelter Look-up'!$H$4,$V8-4,0))</f>
        <v>Guixi City</v>
      </c>
      <c r="J8" s="184" t="str">
        <f ca="1">IF(ISERROR($V8),"",OFFSET('Smelter Look-up'!$I$4,$V8-4,0))</f>
        <v>Jiangxi Sheng</v>
      </c>
      <c r="K8" s="224"/>
      <c r="L8" s="224"/>
      <c r="M8" s="224"/>
      <c r="N8" s="224"/>
      <c r="O8" s="224"/>
      <c r="P8" s="185"/>
      <c r="Q8" s="225"/>
      <c r="R8" s="182" t="str">
        <f ca="1">IF(ISERROR($V8),"",OFFSET('Smelter Look-up'!$C$4,$V8-4,0)&amp;"")</f>
        <v>Jiangxi Copper Co., Ltd.</v>
      </c>
      <c r="S8" s="181" t="str">
        <f t="shared" ca="1" si="2"/>
        <v>CN</v>
      </c>
      <c r="T8" s="181" t="str">
        <f ca="1">IF(B8="","",IF(ISERROR(MATCH($J8,SorP!$B$1:$B$6226,0)),"",INDIRECT("'SorP'!$A$"&amp;MATCH($S8&amp;$J8,SorP!C:C,0))))</f>
        <v>CN-JX</v>
      </c>
      <c r="U8" s="201"/>
      <c r="V8" s="226">
        <f>IF(C8="",NA(),IF(OR(C8="Smelter not listed",C8="Smelter not yet identified"),MATCH($B8&amp;$D8,'Smelter Look-up'!$J:$J,0),MATCH($B8&amp;$C8,'Smelter Look-up'!$J:$J,0)))</f>
        <v>129</v>
      </c>
      <c r="X8" s="227">
        <f t="shared" si="3"/>
        <v>0</v>
      </c>
      <c r="AB8" s="228" t="str">
        <f t="shared" si="4"/>
        <v>GoldJiangxi Copper Co., Ltd.</v>
      </c>
    </row>
    <row r="9" spans="1:34" s="227" customFormat="1" ht="19.95" customHeight="1">
      <c r="A9" s="262" t="s">
        <v>15828</v>
      </c>
      <c r="B9" s="182" t="s">
        <v>1099</v>
      </c>
      <c r="C9" s="186" t="s">
        <v>15303</v>
      </c>
      <c r="D9" s="230"/>
      <c r="E9" s="182" t="s">
        <v>1069</v>
      </c>
      <c r="F9" s="182" t="s">
        <v>766</v>
      </c>
      <c r="G9" s="182" t="s">
        <v>13177</v>
      </c>
      <c r="H9" s="183">
        <f ca="1">IF(ISERROR($V9),"",OFFSET('Smelter Look-up'!$G$4,$V9-4,0))</f>
        <v>0</v>
      </c>
      <c r="I9" s="184" t="str">
        <f ca="1">IF(ISERROR($V9),"",OFFSET('Smelter Look-up'!$H$4,$V9-4,0))</f>
        <v>Gejiu</v>
      </c>
      <c r="J9" s="184" t="str">
        <f ca="1">IF(ISERROR($V9),"",OFFSET('Smelter Look-up'!$I$4,$V9-4,0))</f>
        <v>Yunnan Sheng</v>
      </c>
      <c r="K9" s="224"/>
      <c r="L9" s="224"/>
      <c r="M9" s="224"/>
      <c r="N9" s="224"/>
      <c r="O9" s="224"/>
      <c r="P9" s="185"/>
      <c r="Q9" s="225"/>
      <c r="R9" s="182" t="str">
        <f ca="1">IF(ISERROR($V9),"",OFFSET('Smelter Look-up'!$C$4,$V9-4,0)&amp;"")</f>
        <v>Tin Smelting Branch of Yunnan Tin Co., Ltd.</v>
      </c>
      <c r="S9" s="181" t="str">
        <f t="shared" ca="1" si="2"/>
        <v>CN</v>
      </c>
      <c r="T9" s="181" t="str">
        <f ca="1">IF(B9="","",IF(ISERROR(MATCH($J9,SorP!$B$1:$B$6226,0)),"",INDIRECT("'SorP'!$A$"&amp;MATCH($S9&amp;$J9,SorP!C:C,0))))</f>
        <v>CN-YN</v>
      </c>
      <c r="U9" s="201"/>
      <c r="V9" s="226">
        <f>IF(C9="",NA(),IF(OR(C9="Smelter not listed",C9="Smelter not yet identified"),MATCH($B9&amp;$D9,'Smelter Look-up'!$J:$J,0),MATCH($B9&amp;$C9,'Smelter Look-up'!$J:$J,0)))</f>
        <v>524</v>
      </c>
      <c r="X9" s="227">
        <f t="shared" si="3"/>
        <v>0</v>
      </c>
      <c r="AB9" s="228" t="str">
        <f t="shared" si="4"/>
        <v>TinTin Smelting Branch of Yunnan Tin Co., Ltd.</v>
      </c>
    </row>
    <row r="10" spans="1:34" s="227" customFormat="1" ht="19.95" customHeight="1">
      <c r="A10" s="262" t="s">
        <v>15829</v>
      </c>
      <c r="B10" s="182" t="s">
        <v>1099</v>
      </c>
      <c r="C10" s="186" t="s">
        <v>1293</v>
      </c>
      <c r="D10" s="230"/>
      <c r="E10" s="182" t="s">
        <v>1069</v>
      </c>
      <c r="F10" s="182" t="s">
        <v>751</v>
      </c>
      <c r="G10" s="182" t="s">
        <v>13177</v>
      </c>
      <c r="H10" s="183">
        <f ca="1">IF(ISERROR($V10),"",OFFSET('Smelter Look-up'!$G$4,$V10-4,0))</f>
        <v>0</v>
      </c>
      <c r="I10" s="184" t="str">
        <f ca="1">IF(ISERROR($V10),"",OFFSET('Smelter Look-up'!$H$4,$V10-4,0))</f>
        <v>Laibin</v>
      </c>
      <c r="J10" s="184" t="str">
        <f ca="1">IF(ISERROR($V10),"",OFFSET('Smelter Look-up'!$I$4,$V10-4,0))</f>
        <v>Guangxi Zhuangzu Zizhiqu</v>
      </c>
      <c r="K10" s="224"/>
      <c r="L10" s="224"/>
      <c r="M10" s="224"/>
      <c r="N10" s="224"/>
      <c r="O10" s="224"/>
      <c r="P10" s="185"/>
      <c r="Q10" s="225"/>
      <c r="R10" s="182" t="str">
        <f ca="1">IF(ISERROR($V10),"",OFFSET('Smelter Look-up'!$C$4,$V10-4,0)&amp;"")</f>
        <v>China Tin Group Co., Ltd.</v>
      </c>
      <c r="S10" s="181" t="str">
        <f t="shared" ca="1" si="2"/>
        <v>CN</v>
      </c>
      <c r="T10" s="181" t="str">
        <f ca="1">IF(B10="","",IF(ISERROR(MATCH($J10,SorP!$B$1:$B$6226,0)),"",INDIRECT("'SorP'!$A$"&amp;MATCH($S10&amp;$J10,SorP!C:C,0))))</f>
        <v>CN-GX</v>
      </c>
      <c r="U10" s="201"/>
      <c r="V10" s="226">
        <f>IF(C10="",NA(),IF(OR(C10="Smelter not listed",C10="Smelter not yet identified"),MATCH($B10&amp;$D10,'Smelter Look-up'!$J:$J,0),MATCH($B10&amp;$C10,'Smelter Look-up'!$J:$J,0)))</f>
        <v>411</v>
      </c>
      <c r="X10" s="227">
        <f t="shared" si="3"/>
        <v>0</v>
      </c>
      <c r="AB10" s="228" t="str">
        <f t="shared" si="4"/>
        <v>TinChina Tin Group Co., Ltd.</v>
      </c>
    </row>
    <row r="11" spans="1:34" s="227" customFormat="1" ht="19.95" customHeight="1">
      <c r="A11" s="262" t="s">
        <v>15826</v>
      </c>
      <c r="B11" s="182" t="s">
        <v>1098</v>
      </c>
      <c r="C11" s="186" t="s">
        <v>1585</v>
      </c>
      <c r="D11" s="230"/>
      <c r="E11" s="182" t="s">
        <v>1069</v>
      </c>
      <c r="F11" s="182" t="s">
        <v>1586</v>
      </c>
      <c r="G11" s="182" t="s">
        <v>13177</v>
      </c>
      <c r="H11" s="183">
        <f ca="1">IF(ISERROR($V11),"",OFFSET('Smelter Look-up'!$G$4,$V11-4,0))</f>
        <v>0</v>
      </c>
      <c r="I11" s="184" t="str">
        <f ca="1">IF(ISERROR($V11),"",OFFSET('Smelter Look-up'!$H$4,$V11-4,0))</f>
        <v>Suzhou</v>
      </c>
      <c r="J11" s="184" t="str">
        <f ca="1">IF(ISERROR($V11),"",OFFSET('Smelter Look-up'!$I$4,$V11-4,0))</f>
        <v>Jiangsu Sheng</v>
      </c>
      <c r="K11" s="224"/>
      <c r="L11" s="224"/>
      <c r="M11" s="224"/>
      <c r="N11" s="224"/>
      <c r="O11" s="224"/>
      <c r="P11" s="185"/>
      <c r="Q11" s="225"/>
      <c r="R11" s="182" t="str">
        <f ca="1">IF(ISERROR($V11),"",OFFSET('Smelter Look-up'!$C$4,$V11-4,0)&amp;"")</f>
        <v>Metalor Technologies (Suzhou) Ltd.</v>
      </c>
      <c r="S11" s="181" t="str">
        <f t="shared" ca="1" si="2"/>
        <v>CN</v>
      </c>
      <c r="T11" s="181" t="str">
        <f ca="1">IF(B11="","",IF(ISERROR(MATCH($J11,SorP!$B$1:$B$6226,0)),"",INDIRECT("'SorP'!$A$"&amp;MATCH($S11&amp;$J11,SorP!C:C,0))))</f>
        <v>CN-JS</v>
      </c>
      <c r="U11" s="201"/>
      <c r="V11" s="226">
        <f>IF(C11="",NA(),IF(OR(C11="Smelter not listed",C11="Smelter not yet identified"),MATCH($B11&amp;$D11,'Smelter Look-up'!$J:$J,0),MATCH($B11&amp;$C11,'Smelter Look-up'!$J:$J,0)))</f>
        <v>180</v>
      </c>
      <c r="X11" s="227">
        <f t="shared" si="3"/>
        <v>0</v>
      </c>
      <c r="AB11" s="228" t="str">
        <f t="shared" si="4"/>
        <v>GoldMetalor Technologies (Suzhou) Ltd.</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963F99C-2E2B-4DD5-910F-B585D82B2923}"/>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EDAC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Mit Patel</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mpatel@edac.net</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(416) 754-3322   </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Mit Patel</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mpatel@edac.net</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45797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WWW.edac.net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Mit Patel</cp:lastModifiedBy>
  <cp:lastPrinted>2015-04-21T20:47:43Z</cp:lastPrinted>
  <dcterms:created xsi:type="dcterms:W3CDTF">2010-06-21T21:00:23Z</dcterms:created>
  <dcterms:modified xsi:type="dcterms:W3CDTF">2025-05-20T15:40:58Z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